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Total General 2015" sheetId="1" r:id="rId1"/>
  </sheets>
  <calcPr calcId="145621"/>
</workbook>
</file>

<file path=xl/calcChain.xml><?xml version="1.0" encoding="utf-8"?>
<calcChain xmlns="http://schemas.openxmlformats.org/spreadsheetml/2006/main">
  <c r="V48" i="1" l="1"/>
  <c r="U48" i="1"/>
  <c r="T48" i="1"/>
  <c r="S48" i="1"/>
  <c r="R48" i="1"/>
  <c r="Q48" i="1"/>
  <c r="P48" i="1"/>
  <c r="O48" i="1"/>
  <c r="M48" i="1"/>
  <c r="L48" i="1"/>
  <c r="K48" i="1"/>
  <c r="J48" i="1"/>
  <c r="I48" i="1"/>
  <c r="H48" i="1"/>
  <c r="G48" i="1"/>
  <c r="F48" i="1"/>
  <c r="E48" i="1"/>
  <c r="D48" i="1"/>
  <c r="C48" i="1"/>
  <c r="B48" i="1"/>
  <c r="V47" i="1"/>
  <c r="U47" i="1"/>
  <c r="T47" i="1"/>
  <c r="S47" i="1"/>
  <c r="R47" i="1"/>
  <c r="Q47" i="1"/>
  <c r="P47" i="1"/>
  <c r="O47" i="1"/>
  <c r="M47" i="1"/>
  <c r="L47" i="1"/>
  <c r="K47" i="1"/>
  <c r="J47" i="1"/>
  <c r="I47" i="1"/>
  <c r="H47" i="1"/>
  <c r="G47" i="1"/>
  <c r="F47" i="1"/>
  <c r="E47" i="1"/>
  <c r="D47" i="1"/>
  <c r="C47" i="1"/>
  <c r="B47" i="1"/>
  <c r="V46" i="1"/>
  <c r="U46" i="1"/>
  <c r="T46" i="1"/>
  <c r="S46" i="1"/>
  <c r="R46" i="1"/>
  <c r="Q46" i="1"/>
  <c r="P46" i="1"/>
  <c r="O46" i="1"/>
  <c r="M46" i="1"/>
  <c r="L46" i="1"/>
  <c r="K46" i="1"/>
  <c r="J46" i="1"/>
  <c r="I46" i="1"/>
  <c r="H46" i="1"/>
  <c r="G46" i="1"/>
  <c r="F46" i="1"/>
  <c r="E46" i="1"/>
  <c r="D46" i="1"/>
  <c r="C46" i="1"/>
  <c r="B46" i="1"/>
  <c r="B45" i="1"/>
  <c r="B44" i="1"/>
  <c r="V43" i="1"/>
  <c r="U43" i="1"/>
  <c r="T43" i="1"/>
  <c r="S43" i="1"/>
  <c r="R43" i="1"/>
  <c r="Q43" i="1"/>
  <c r="P43" i="1"/>
  <c r="O43" i="1"/>
  <c r="M43" i="1"/>
  <c r="L43" i="1"/>
  <c r="K43" i="1"/>
  <c r="J43" i="1"/>
  <c r="I43" i="1"/>
  <c r="H43" i="1"/>
  <c r="G43" i="1"/>
  <c r="F43" i="1"/>
  <c r="E43" i="1"/>
  <c r="D43" i="1"/>
  <c r="C43" i="1"/>
  <c r="B43" i="1" s="1"/>
  <c r="B42" i="1"/>
  <c r="B41" i="1"/>
  <c r="V40" i="1"/>
  <c r="U40" i="1"/>
  <c r="T40" i="1"/>
  <c r="S40" i="1"/>
  <c r="R40" i="1"/>
  <c r="Q40" i="1"/>
  <c r="P40" i="1"/>
  <c r="O40" i="1"/>
  <c r="M40" i="1"/>
  <c r="L40" i="1"/>
  <c r="K40" i="1"/>
  <c r="J40" i="1"/>
  <c r="I40" i="1"/>
  <c r="H40" i="1"/>
  <c r="G40" i="1"/>
  <c r="F40" i="1"/>
  <c r="E40" i="1"/>
  <c r="D40" i="1"/>
  <c r="C40" i="1"/>
  <c r="B40" i="1"/>
  <c r="V39" i="1"/>
  <c r="U39" i="1"/>
  <c r="T39" i="1"/>
  <c r="S39" i="1"/>
  <c r="R39" i="1"/>
  <c r="Q39" i="1"/>
  <c r="P39" i="1"/>
  <c r="O39" i="1"/>
  <c r="M39" i="1"/>
  <c r="L39" i="1"/>
  <c r="K39" i="1"/>
  <c r="J39" i="1"/>
  <c r="I39" i="1"/>
  <c r="H39" i="1"/>
  <c r="G39" i="1"/>
  <c r="F39" i="1"/>
  <c r="E39" i="1"/>
  <c r="D39" i="1"/>
  <c r="C39" i="1"/>
  <c r="B39" i="1"/>
  <c r="V38" i="1"/>
  <c r="U38" i="1"/>
  <c r="T38" i="1"/>
  <c r="S38" i="1"/>
  <c r="R38" i="1"/>
  <c r="Q38" i="1"/>
  <c r="P38" i="1"/>
  <c r="O38" i="1"/>
  <c r="M38" i="1"/>
  <c r="L38" i="1"/>
  <c r="K38" i="1"/>
  <c r="J38" i="1"/>
  <c r="I38" i="1"/>
  <c r="H38" i="1"/>
  <c r="G38" i="1"/>
  <c r="F38" i="1"/>
  <c r="E38" i="1"/>
  <c r="D38" i="1"/>
  <c r="C38" i="1"/>
  <c r="B38" i="1"/>
  <c r="V37" i="1"/>
  <c r="U37" i="1"/>
  <c r="T37" i="1"/>
  <c r="S37" i="1"/>
  <c r="R37" i="1"/>
  <c r="Q37" i="1"/>
  <c r="P37" i="1"/>
  <c r="O37" i="1"/>
  <c r="M37" i="1"/>
  <c r="L37" i="1"/>
  <c r="K37" i="1"/>
  <c r="J37" i="1"/>
  <c r="I37" i="1"/>
  <c r="H37" i="1"/>
  <c r="G37" i="1"/>
  <c r="F37" i="1"/>
  <c r="E37" i="1"/>
  <c r="D37" i="1"/>
  <c r="C37" i="1"/>
  <c r="B37" i="1"/>
  <c r="B36" i="1"/>
  <c r="B35" i="1"/>
  <c r="V34" i="1"/>
  <c r="U34" i="1"/>
  <c r="T34" i="1"/>
  <c r="S34" i="1"/>
  <c r="R34" i="1"/>
  <c r="Q34" i="1"/>
  <c r="P34" i="1"/>
  <c r="O34" i="1"/>
  <c r="M34" i="1"/>
  <c r="L34" i="1"/>
  <c r="K34" i="1"/>
  <c r="J34" i="1"/>
  <c r="I34" i="1"/>
  <c r="H34" i="1"/>
  <c r="G34" i="1"/>
  <c r="F34" i="1"/>
  <c r="E34" i="1"/>
  <c r="D34" i="1"/>
  <c r="C34" i="1"/>
  <c r="B34" i="1" s="1"/>
  <c r="B33" i="1"/>
  <c r="B32" i="1"/>
  <c r="V31" i="1"/>
  <c r="U31" i="1"/>
  <c r="T31" i="1"/>
  <c r="S31" i="1"/>
  <c r="R31" i="1"/>
  <c r="Q31" i="1"/>
  <c r="P31" i="1"/>
  <c r="O31" i="1"/>
  <c r="M31" i="1"/>
  <c r="L31" i="1"/>
  <c r="K31" i="1"/>
  <c r="J31" i="1"/>
  <c r="I31" i="1"/>
  <c r="H31" i="1"/>
  <c r="G31" i="1"/>
  <c r="F31" i="1"/>
  <c r="E31" i="1"/>
  <c r="D31" i="1"/>
  <c r="C31" i="1"/>
  <c r="B31" i="1"/>
  <c r="B30" i="1"/>
  <c r="B29" i="1"/>
  <c r="V28" i="1"/>
  <c r="U28" i="1"/>
  <c r="T28" i="1"/>
  <c r="S28" i="1"/>
  <c r="R28" i="1"/>
  <c r="Q28" i="1"/>
  <c r="P28" i="1"/>
  <c r="O28" i="1"/>
  <c r="M28" i="1"/>
  <c r="L28" i="1"/>
  <c r="K28" i="1"/>
  <c r="J28" i="1"/>
  <c r="I28" i="1"/>
  <c r="H28" i="1"/>
  <c r="G28" i="1"/>
  <c r="F28" i="1"/>
  <c r="E28" i="1"/>
  <c r="D28" i="1"/>
  <c r="C28" i="1"/>
  <c r="B28" i="1" s="1"/>
  <c r="V27" i="1"/>
  <c r="U27" i="1"/>
  <c r="T27" i="1"/>
  <c r="S27" i="1"/>
  <c r="R27" i="1"/>
  <c r="Q27" i="1"/>
  <c r="P27" i="1"/>
  <c r="O27" i="1"/>
  <c r="M27" i="1"/>
  <c r="L27" i="1"/>
  <c r="K27" i="1"/>
  <c r="J27" i="1"/>
  <c r="I27" i="1"/>
  <c r="H27" i="1"/>
  <c r="G27" i="1"/>
  <c r="F27" i="1"/>
  <c r="E27" i="1"/>
  <c r="D27" i="1"/>
  <c r="C27" i="1"/>
  <c r="B27" i="1" s="1"/>
  <c r="V26" i="1"/>
  <c r="U26" i="1"/>
  <c r="T26" i="1"/>
  <c r="S26" i="1"/>
  <c r="R26" i="1"/>
  <c r="Q26" i="1"/>
  <c r="P26" i="1"/>
  <c r="O26" i="1"/>
  <c r="M26" i="1"/>
  <c r="L26" i="1"/>
  <c r="K26" i="1"/>
  <c r="J26" i="1"/>
  <c r="I26" i="1"/>
  <c r="H26" i="1"/>
  <c r="G26" i="1"/>
  <c r="F26" i="1"/>
  <c r="E26" i="1"/>
  <c r="D26" i="1"/>
  <c r="C26" i="1"/>
  <c r="B26" i="1" s="1"/>
  <c r="V25" i="1"/>
  <c r="U25" i="1"/>
  <c r="T25" i="1"/>
  <c r="S25" i="1"/>
  <c r="R25" i="1"/>
  <c r="Q25" i="1"/>
  <c r="P25" i="1"/>
  <c r="O25" i="1"/>
  <c r="M25" i="1"/>
  <c r="L25" i="1"/>
  <c r="K25" i="1"/>
  <c r="J25" i="1"/>
  <c r="I25" i="1"/>
  <c r="H25" i="1"/>
  <c r="G25" i="1"/>
  <c r="F25" i="1"/>
  <c r="E25" i="1"/>
  <c r="D25" i="1"/>
  <c r="C25" i="1"/>
  <c r="B25" i="1" s="1"/>
  <c r="B24" i="1"/>
  <c r="B23" i="1"/>
  <c r="V22" i="1"/>
  <c r="U22" i="1"/>
  <c r="T22" i="1"/>
  <c r="S22" i="1"/>
  <c r="R22" i="1"/>
  <c r="Q22" i="1"/>
  <c r="P22" i="1"/>
  <c r="O22" i="1"/>
  <c r="M22" i="1"/>
  <c r="L22" i="1"/>
  <c r="K22" i="1"/>
  <c r="J22" i="1"/>
  <c r="I22" i="1"/>
  <c r="H22" i="1"/>
  <c r="G22" i="1"/>
  <c r="F22" i="1"/>
  <c r="E22" i="1"/>
  <c r="D22" i="1"/>
  <c r="C22" i="1"/>
  <c r="B22" i="1"/>
  <c r="B21" i="1"/>
  <c r="B20" i="1"/>
  <c r="V19" i="1"/>
  <c r="U19" i="1"/>
  <c r="T19" i="1"/>
  <c r="S19" i="1"/>
  <c r="R19" i="1"/>
  <c r="Q19" i="1"/>
  <c r="P19" i="1"/>
  <c r="O19" i="1"/>
  <c r="M19" i="1"/>
  <c r="L19" i="1"/>
  <c r="K19" i="1"/>
  <c r="J19" i="1"/>
  <c r="I19" i="1"/>
  <c r="H19" i="1"/>
  <c r="G19" i="1"/>
  <c r="F19" i="1"/>
  <c r="E19" i="1"/>
  <c r="D19" i="1"/>
  <c r="C19" i="1"/>
  <c r="B19" i="1" s="1"/>
  <c r="B18" i="1"/>
  <c r="B17" i="1"/>
  <c r="V16" i="1"/>
  <c r="U16" i="1"/>
  <c r="T16" i="1"/>
  <c r="S16" i="1"/>
  <c r="R16" i="1"/>
  <c r="Q16" i="1"/>
  <c r="P16" i="1"/>
  <c r="O16" i="1"/>
  <c r="M16" i="1"/>
  <c r="L16" i="1"/>
  <c r="K16" i="1"/>
  <c r="J16" i="1"/>
  <c r="I16" i="1"/>
  <c r="H16" i="1"/>
  <c r="G16" i="1"/>
  <c r="F16" i="1"/>
  <c r="E16" i="1"/>
  <c r="D16" i="1"/>
  <c r="C16" i="1"/>
  <c r="B16" i="1"/>
  <c r="B15" i="1"/>
  <c r="B14" i="1"/>
  <c r="V13" i="1"/>
  <c r="U13" i="1"/>
  <c r="T13" i="1"/>
  <c r="S13" i="1"/>
  <c r="R13" i="1"/>
  <c r="Q13" i="1"/>
  <c r="P13" i="1"/>
  <c r="O13" i="1"/>
  <c r="M13" i="1"/>
  <c r="L13" i="1"/>
  <c r="K13" i="1"/>
  <c r="J13" i="1"/>
  <c r="I13" i="1"/>
  <c r="H13" i="1"/>
  <c r="G13" i="1"/>
  <c r="F13" i="1"/>
  <c r="E13" i="1"/>
  <c r="D13" i="1"/>
  <c r="C13" i="1"/>
  <c r="B13" i="1" s="1"/>
  <c r="B12" i="1"/>
  <c r="B11" i="1"/>
  <c r="V10" i="1"/>
  <c r="U10" i="1"/>
  <c r="T10" i="1"/>
  <c r="S10" i="1"/>
  <c r="R10" i="1"/>
  <c r="Q10" i="1"/>
  <c r="P10" i="1"/>
  <c r="O10" i="1"/>
  <c r="M10" i="1"/>
  <c r="L10" i="1"/>
  <c r="K10" i="1"/>
  <c r="J10" i="1"/>
  <c r="I10" i="1"/>
  <c r="H10" i="1"/>
  <c r="G10" i="1"/>
  <c r="F10" i="1"/>
  <c r="E10" i="1"/>
  <c r="D10" i="1"/>
  <c r="C10" i="1"/>
  <c r="B10" i="1"/>
  <c r="V9" i="1"/>
  <c r="U9" i="1"/>
  <c r="T9" i="1"/>
  <c r="S9" i="1"/>
  <c r="R9" i="1"/>
  <c r="Q9" i="1"/>
  <c r="P9" i="1"/>
  <c r="O9" i="1"/>
  <c r="M9" i="1"/>
  <c r="L9" i="1"/>
  <c r="K9" i="1"/>
  <c r="J9" i="1"/>
  <c r="I9" i="1"/>
  <c r="H9" i="1"/>
  <c r="G9" i="1"/>
  <c r="F9" i="1"/>
  <c r="E9" i="1"/>
  <c r="D9" i="1"/>
  <c r="C9" i="1"/>
  <c r="B9" i="1"/>
  <c r="V8" i="1"/>
  <c r="U8" i="1"/>
  <c r="T8" i="1"/>
  <c r="S8" i="1"/>
  <c r="R8" i="1"/>
  <c r="Q8" i="1"/>
  <c r="P8" i="1"/>
  <c r="O8" i="1"/>
  <c r="M8" i="1"/>
  <c r="L8" i="1"/>
  <c r="K8" i="1"/>
  <c r="J8" i="1"/>
  <c r="I8" i="1"/>
  <c r="H8" i="1"/>
  <c r="G8" i="1"/>
  <c r="F8" i="1"/>
  <c r="B8" i="1" s="1"/>
  <c r="E8" i="1"/>
  <c r="D8" i="1"/>
  <c r="C8" i="1"/>
  <c r="V7" i="1"/>
  <c r="U7" i="1"/>
  <c r="T7" i="1"/>
  <c r="S7" i="1"/>
  <c r="R7" i="1"/>
  <c r="Q7" i="1"/>
  <c r="P7" i="1"/>
  <c r="O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<sst xmlns="http://schemas.openxmlformats.org/spreadsheetml/2006/main" count="113" uniqueCount="41">
  <si>
    <t>Anuario Estadístico 2016</t>
  </si>
  <si>
    <t>Población  Total por Edad Quinquenal, Sexo, Municipio y Jurisdicción 2015</t>
  </si>
  <si>
    <t>Estado/Municipio</t>
  </si>
  <si>
    <t>Población Total</t>
  </si>
  <si>
    <t>G  R  U  P  O  S    D  E    E  D  A  D</t>
  </si>
  <si>
    <t>&lt; 1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</si>
  <si>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</si>
  <si>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</si>
  <si>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</si>
  <si>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</si>
  <si>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</si>
  <si>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</si>
  <si>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</si>
  <si>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</si>
  <si>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</si>
  <si>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</si>
  <si>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</si>
  <si>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</si>
  <si>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</si>
  <si>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65-69</t>
  </si>
  <si>
    <t>70-74</t>
  </si>
  <si>
    <t>75-79</t>
  </si>
  <si>
    <t>80-84</t>
  </si>
  <si>
    <t>85 y mas</t>
  </si>
  <si>
    <t>Colima Estatal</t>
  </si>
  <si>
    <t>Hombres</t>
  </si>
  <si>
    <t>Mujeres</t>
  </si>
  <si>
    <t>Colima</t>
  </si>
  <si>
    <t>Comala</t>
  </si>
  <si>
    <t>Coquimatlán</t>
  </si>
  <si>
    <t>Cuauhtémoc</t>
  </si>
  <si>
    <t>Villa de Alvarez</t>
  </si>
  <si>
    <t>Jur. Sanitaria 1 Total</t>
  </si>
  <si>
    <t>Armería</t>
  </si>
  <si>
    <t>Ixtlahuacán</t>
  </si>
  <si>
    <t>Tecomán</t>
  </si>
  <si>
    <t>Jur. Sanitaria 2 Total</t>
  </si>
  <si>
    <t>Manzanillo</t>
  </si>
  <si>
    <t>Minatitlán</t>
  </si>
  <si>
    <t>Jur. Sanitaria 3 Total</t>
  </si>
  <si>
    <t>Fuente: SS.DGIS. Estimaciones a partir de la muestra del Censo de Población y vivienda 2010 y de las Proyecciones de Población de México 2010-2050.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</si>
</sst>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</font>
    <font>
      <sz val="8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quotePrefix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0" borderId="0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quotePrefix="1" applyFont="1" applyFill="1" applyBorder="1" applyAlignment="1">
      <alignment horizontal="center" vertical="center"/>
    </xf>
    <xf numFmtId="16" fontId="2" fillId="3" borderId="6" xfId="0" quotePrefix="1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/>
    <xf numFmtId="3" fontId="3" fillId="4" borderId="6" xfId="0" applyNumberFormat="1" applyFont="1" applyFill="1" applyBorder="1"/>
    <xf numFmtId="3" fontId="3" fillId="0" borderId="0" xfId="0" applyNumberFormat="1" applyFont="1" applyFill="1"/>
    <xf numFmtId="0" fontId="3" fillId="0" borderId="0" xfId="0" applyFont="1" applyFill="1"/>
    <xf numFmtId="0" fontId="3" fillId="4" borderId="6" xfId="1" applyNumberFormat="1" applyFont="1" applyFill="1" applyBorder="1" applyAlignment="1"/>
    <xf numFmtId="3" fontId="3" fillId="4" borderId="6" xfId="0" applyNumberFormat="1" applyFont="1" applyFill="1" applyBorder="1" applyAlignment="1">
      <alignment horizontal="right"/>
    </xf>
    <xf numFmtId="0" fontId="2" fillId="0" borderId="0" xfId="0" applyFont="1" applyFill="1"/>
    <xf numFmtId="0" fontId="3" fillId="4" borderId="6" xfId="0" applyFont="1" applyFill="1" applyBorder="1"/>
    <xf numFmtId="0" fontId="3" fillId="2" borderId="6" xfId="0" applyNumberFormat="1" applyFont="1" applyFill="1" applyBorder="1" applyAlignment="1"/>
    <xf numFmtId="3" fontId="3" fillId="0" borderId="6" xfId="0" applyNumberFormat="1" applyFont="1" applyBorder="1" applyAlignment="1">
      <alignment vertical="top"/>
    </xf>
    <xf numFmtId="0" fontId="3" fillId="2" borderId="0" xfId="0" applyFont="1" applyFill="1"/>
    <xf numFmtId="0" fontId="2" fillId="2" borderId="6" xfId="1" applyNumberFormat="1" applyFont="1" applyFill="1" applyBorder="1" applyAlignment="1"/>
    <xf numFmtId="164" fontId="2" fillId="0" borderId="6" xfId="0" applyNumberFormat="1" applyFont="1" applyBorder="1" applyAlignment="1">
      <alignment vertical="top"/>
    </xf>
    <xf numFmtId="0" fontId="2" fillId="2" borderId="0" xfId="0" applyFont="1" applyFill="1"/>
    <xf numFmtId="0" fontId="2" fillId="2" borderId="6" xfId="0" applyFont="1" applyFill="1" applyBorder="1"/>
    <xf numFmtId="3" fontId="2" fillId="4" borderId="6" xfId="0" applyNumberFormat="1" applyFont="1" applyFill="1" applyBorder="1"/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3" fontId="6" fillId="0" borderId="0" xfId="0" applyNumberFormat="1" applyFont="1"/>
    <xf numFmtId="0" fontId="2" fillId="2" borderId="0" xfId="0" applyFont="1" applyFill="1" applyAlignment="1">
      <alignment horizontal="right"/>
    </xf>
  </cellXfs>
  <cellStyles count="4">
    <cellStyle name="Normal" xfId="0" builtinId="0"/>
    <cellStyle name="Normal 2" xfId="2"/>
    <cellStyle name="Normal 3" xfId="3"/>
    <cellStyle name="Normal_Tot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125757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975" cy="44960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16</xdr:col>
      <xdr:colOff>76200</xdr:colOff>
      <xdr:row>2</xdr:row>
      <xdr:rowOff>125757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0"/>
          <a:ext cx="2466975" cy="44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showGridLines="0" tabSelected="1" workbookViewId="0"/>
  </sheetViews>
  <sheetFormatPr baseColWidth="10" defaultColWidth="11.42578125" defaultRowHeight="11.25" x14ac:dyDescent="0.2"/>
  <cols>
    <col min="1" max="1" width="16.42578125" style="34" customWidth="1"/>
    <col min="2" max="2" width="10.85546875" style="34" bestFit="1" customWidth="1"/>
    <col min="3" max="13" width="9.7109375" style="40" customWidth="1"/>
    <col min="14" max="14" width="16.42578125" style="34" customWidth="1"/>
    <col min="15" max="16" width="9.7109375" style="40" customWidth="1"/>
    <col min="17" max="16384" width="11.42578125" style="34"/>
  </cols>
  <sheetData>
    <row r="1" spans="1:23" s="1" customFormat="1" ht="12.9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0</v>
      </c>
      <c r="O1" s="2"/>
      <c r="P1" s="2"/>
      <c r="Q1" s="2"/>
      <c r="V1" s="2" t="s">
        <v>0</v>
      </c>
    </row>
    <row r="2" spans="1:23" s="1" customFormat="1" ht="12.95" customHeight="1" x14ac:dyDescent="0.2">
      <c r="C2" s="3"/>
      <c r="H2" s="2"/>
      <c r="I2" s="2"/>
      <c r="J2" s="2"/>
      <c r="K2" s="2"/>
      <c r="L2" s="2"/>
      <c r="M2" s="2"/>
      <c r="O2" s="2"/>
      <c r="P2" s="2"/>
      <c r="Q2" s="2"/>
    </row>
    <row r="3" spans="1:23" s="1" customFormat="1" ht="12.95" customHeight="1" x14ac:dyDescent="0.2">
      <c r="C3" s="2"/>
      <c r="D3" s="4"/>
      <c r="H3" s="2"/>
      <c r="I3" s="2"/>
      <c r="J3" s="2"/>
      <c r="K3" s="2"/>
      <c r="L3" s="2"/>
      <c r="M3" s="2"/>
      <c r="O3" s="2"/>
      <c r="P3" s="2"/>
      <c r="Q3" s="2"/>
    </row>
    <row r="4" spans="1:23" s="1" customFormat="1" ht="15.95" customHeight="1" x14ac:dyDescent="0.3">
      <c r="A4" s="5" t="s">
        <v>1</v>
      </c>
      <c r="C4" s="2"/>
      <c r="D4" s="6"/>
      <c r="H4" s="2"/>
      <c r="I4" s="2"/>
      <c r="J4" s="2"/>
      <c r="K4" s="2"/>
      <c r="L4" s="2"/>
      <c r="M4" s="2"/>
      <c r="N4" s="5" t="s">
        <v>1</v>
      </c>
      <c r="O4" s="2"/>
      <c r="P4" s="2"/>
      <c r="Q4" s="2"/>
    </row>
    <row r="5" spans="1:23" s="14" customFormat="1" ht="12.95" customHeight="1" x14ac:dyDescent="0.2">
      <c r="A5" s="7" t="s">
        <v>2</v>
      </c>
      <c r="B5" s="8" t="s">
        <v>3</v>
      </c>
      <c r="C5" s="9" t="s">
        <v>4</v>
      </c>
      <c r="D5" s="10"/>
      <c r="E5" s="10"/>
      <c r="F5" s="10"/>
      <c r="G5" s="10"/>
      <c r="H5" s="10"/>
      <c r="I5" s="10"/>
      <c r="J5" s="10"/>
      <c r="K5" s="10"/>
      <c r="L5" s="10"/>
      <c r="M5" s="11"/>
      <c r="N5" s="7" t="s">
        <v>2</v>
      </c>
      <c r="O5" s="12"/>
      <c r="P5" s="12"/>
      <c r="Q5" s="12"/>
      <c r="R5" s="12"/>
      <c r="S5" s="12"/>
      <c r="T5" s="12"/>
      <c r="U5" s="12"/>
      <c r="V5" s="13"/>
    </row>
    <row r="6" spans="1:23" s="14" customFormat="1" ht="20.25" customHeight="1" x14ac:dyDescent="0.2">
      <c r="A6" s="15"/>
      <c r="B6" s="16"/>
      <c r="C6" s="17" t="s">
        <v>5</v>
      </c>
      <c r="D6" s="18" t="s">
        <v>6</v>
      </c>
      <c r="E6" s="19" t="s">
        <v>7</v>
      </c>
      <c r="F6" s="18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0" t="s">
        <v>13</v>
      </c>
      <c r="L6" s="20" t="s">
        <v>14</v>
      </c>
      <c r="M6" s="20" t="s">
        <v>15</v>
      </c>
      <c r="N6" s="15"/>
      <c r="O6" s="20" t="s">
        <v>16</v>
      </c>
      <c r="P6" s="20" t="s">
        <v>17</v>
      </c>
      <c r="Q6" s="20" t="s">
        <v>18</v>
      </c>
      <c r="R6" s="20" t="s">
        <v>19</v>
      </c>
      <c r="S6" s="20" t="s">
        <v>20</v>
      </c>
      <c r="T6" s="20" t="s">
        <v>21</v>
      </c>
      <c r="U6" s="20" t="s">
        <v>22</v>
      </c>
      <c r="V6" s="20" t="s">
        <v>23</v>
      </c>
    </row>
    <row r="7" spans="1:23" s="24" customFormat="1" x14ac:dyDescent="0.2">
      <c r="A7" s="21" t="s">
        <v>24</v>
      </c>
      <c r="B7" s="22">
        <f t="shared" ref="B7:B9" si="0">SUM(C7:V7)</f>
        <v>723455</v>
      </c>
      <c r="C7" s="22">
        <f>SUM(C8:C9)</f>
        <v>13028</v>
      </c>
      <c r="D7" s="22">
        <f t="shared" ref="D7:V7" si="1">SUM(D8:D9)</f>
        <v>50282</v>
      </c>
      <c r="E7" s="22">
        <f t="shared" si="1"/>
        <v>64054</v>
      </c>
      <c r="F7" s="22">
        <f t="shared" si="1"/>
        <v>63647</v>
      </c>
      <c r="G7" s="22">
        <f t="shared" si="1"/>
        <v>63159</v>
      </c>
      <c r="H7" s="22">
        <f t="shared" si="1"/>
        <v>64093</v>
      </c>
      <c r="I7" s="22">
        <f t="shared" si="1"/>
        <v>61441</v>
      </c>
      <c r="J7" s="22">
        <f t="shared" si="1"/>
        <v>57719</v>
      </c>
      <c r="K7" s="22">
        <f t="shared" si="1"/>
        <v>54389</v>
      </c>
      <c r="L7" s="22">
        <f t="shared" si="1"/>
        <v>49571</v>
      </c>
      <c r="M7" s="22">
        <f t="shared" si="1"/>
        <v>43246</v>
      </c>
      <c r="N7" s="21" t="s">
        <v>24</v>
      </c>
      <c r="O7" s="22">
        <f t="shared" si="1"/>
        <v>36564</v>
      </c>
      <c r="P7" s="22">
        <f t="shared" si="1"/>
        <v>30203</v>
      </c>
      <c r="Q7" s="22">
        <f t="shared" si="1"/>
        <v>23369</v>
      </c>
      <c r="R7" s="22">
        <f t="shared" si="1"/>
        <v>17230</v>
      </c>
      <c r="S7" s="22">
        <f t="shared" si="1"/>
        <v>12412</v>
      </c>
      <c r="T7" s="22">
        <f t="shared" si="1"/>
        <v>8391</v>
      </c>
      <c r="U7" s="22">
        <f t="shared" si="1"/>
        <v>5394</v>
      </c>
      <c r="V7" s="22">
        <f t="shared" si="1"/>
        <v>5263</v>
      </c>
      <c r="W7" s="23"/>
    </row>
    <row r="8" spans="1:23" s="27" customFormat="1" x14ac:dyDescent="0.2">
      <c r="A8" s="25" t="s">
        <v>25</v>
      </c>
      <c r="B8" s="22">
        <f t="shared" si="0"/>
        <v>356793</v>
      </c>
      <c r="C8" s="26">
        <f>SUM(C26,C38,C47)</f>
        <v>6551</v>
      </c>
      <c r="D8" s="26">
        <f t="shared" ref="D8:V9" si="2">SUM(D26,D38,D47)</f>
        <v>24815</v>
      </c>
      <c r="E8" s="26">
        <f t="shared" si="2"/>
        <v>32590</v>
      </c>
      <c r="F8" s="26">
        <f t="shared" si="2"/>
        <v>32688</v>
      </c>
      <c r="G8" s="26">
        <f t="shared" si="2"/>
        <v>32271</v>
      </c>
      <c r="H8" s="26">
        <f t="shared" si="2"/>
        <v>32089</v>
      </c>
      <c r="I8" s="26">
        <f t="shared" si="2"/>
        <v>29983</v>
      </c>
      <c r="J8" s="26">
        <f t="shared" si="2"/>
        <v>27805</v>
      </c>
      <c r="K8" s="26">
        <f t="shared" si="2"/>
        <v>26099</v>
      </c>
      <c r="L8" s="26">
        <f t="shared" si="2"/>
        <v>23935</v>
      </c>
      <c r="M8" s="26">
        <f t="shared" si="2"/>
        <v>20975</v>
      </c>
      <c r="N8" s="25" t="s">
        <v>25</v>
      </c>
      <c r="O8" s="26">
        <f t="shared" si="2"/>
        <v>17734</v>
      </c>
      <c r="P8" s="26">
        <f t="shared" si="2"/>
        <v>14744</v>
      </c>
      <c r="Q8" s="26">
        <f t="shared" si="2"/>
        <v>11471</v>
      </c>
      <c r="R8" s="26">
        <f t="shared" si="2"/>
        <v>8364</v>
      </c>
      <c r="S8" s="26">
        <f t="shared" si="2"/>
        <v>5934</v>
      </c>
      <c r="T8" s="26">
        <f t="shared" si="2"/>
        <v>3960</v>
      </c>
      <c r="U8" s="26">
        <f t="shared" si="2"/>
        <v>2489</v>
      </c>
      <c r="V8" s="26">
        <f t="shared" si="2"/>
        <v>2296</v>
      </c>
    </row>
    <row r="9" spans="1:23" s="27" customFormat="1" x14ac:dyDescent="0.2">
      <c r="A9" s="28" t="s">
        <v>26</v>
      </c>
      <c r="B9" s="22">
        <f t="shared" si="0"/>
        <v>366662</v>
      </c>
      <c r="C9" s="26">
        <f>SUM(C27,C39,C48)</f>
        <v>6477</v>
      </c>
      <c r="D9" s="26">
        <f t="shared" si="2"/>
        <v>25467</v>
      </c>
      <c r="E9" s="26">
        <f t="shared" si="2"/>
        <v>31464</v>
      </c>
      <c r="F9" s="26">
        <f t="shared" si="2"/>
        <v>30959</v>
      </c>
      <c r="G9" s="26">
        <f t="shared" si="2"/>
        <v>30888</v>
      </c>
      <c r="H9" s="26">
        <f t="shared" si="2"/>
        <v>32004</v>
      </c>
      <c r="I9" s="26">
        <f t="shared" si="2"/>
        <v>31458</v>
      </c>
      <c r="J9" s="26">
        <f t="shared" si="2"/>
        <v>29914</v>
      </c>
      <c r="K9" s="26">
        <f t="shared" si="2"/>
        <v>28290</v>
      </c>
      <c r="L9" s="26">
        <f t="shared" si="2"/>
        <v>25636</v>
      </c>
      <c r="M9" s="26">
        <f t="shared" si="2"/>
        <v>22271</v>
      </c>
      <c r="N9" s="28" t="s">
        <v>26</v>
      </c>
      <c r="O9" s="26">
        <f t="shared" si="2"/>
        <v>18830</v>
      </c>
      <c r="P9" s="26">
        <f t="shared" si="2"/>
        <v>15459</v>
      </c>
      <c r="Q9" s="26">
        <f t="shared" si="2"/>
        <v>11898</v>
      </c>
      <c r="R9" s="26">
        <f t="shared" si="2"/>
        <v>8866</v>
      </c>
      <c r="S9" s="26">
        <f t="shared" si="2"/>
        <v>6478</v>
      </c>
      <c r="T9" s="26">
        <f t="shared" si="2"/>
        <v>4431</v>
      </c>
      <c r="U9" s="26">
        <f t="shared" si="2"/>
        <v>2905</v>
      </c>
      <c r="V9" s="26">
        <f t="shared" si="2"/>
        <v>2967</v>
      </c>
    </row>
    <row r="10" spans="1:23" s="31" customFormat="1" x14ac:dyDescent="0.2">
      <c r="A10" s="29" t="s">
        <v>27</v>
      </c>
      <c r="B10" s="22">
        <f>SUM(C10:V10)</f>
        <v>161012</v>
      </c>
      <c r="C10" s="30">
        <f>SUM(C11:C12)</f>
        <v>2503</v>
      </c>
      <c r="D10" s="30">
        <f t="shared" ref="D10:V10" si="3">SUM(D11:D12)</f>
        <v>10160</v>
      </c>
      <c r="E10" s="30">
        <f t="shared" si="3"/>
        <v>13355</v>
      </c>
      <c r="F10" s="30">
        <f t="shared" si="3"/>
        <v>13601</v>
      </c>
      <c r="G10" s="30">
        <f t="shared" si="3"/>
        <v>13074</v>
      </c>
      <c r="H10" s="30">
        <f t="shared" si="3"/>
        <v>13764</v>
      </c>
      <c r="I10" s="30">
        <f t="shared" si="3"/>
        <v>13305</v>
      </c>
      <c r="J10" s="30">
        <f t="shared" si="3"/>
        <v>12600</v>
      </c>
      <c r="K10" s="30">
        <f t="shared" si="3"/>
        <v>11872</v>
      </c>
      <c r="L10" s="30">
        <f t="shared" si="3"/>
        <v>10773</v>
      </c>
      <c r="M10" s="30">
        <f t="shared" si="3"/>
        <v>9118</v>
      </c>
      <c r="N10" s="29" t="s">
        <v>27</v>
      </c>
      <c r="O10" s="30">
        <f t="shared" si="3"/>
        <v>8512</v>
      </c>
      <c r="P10" s="30">
        <f t="shared" si="3"/>
        <v>7839</v>
      </c>
      <c r="Q10" s="30">
        <f t="shared" si="3"/>
        <v>6402</v>
      </c>
      <c r="R10" s="30">
        <f t="shared" si="3"/>
        <v>4950</v>
      </c>
      <c r="S10" s="30">
        <f t="shared" si="3"/>
        <v>3562</v>
      </c>
      <c r="T10" s="30">
        <f t="shared" si="3"/>
        <v>2416</v>
      </c>
      <c r="U10" s="30">
        <f t="shared" si="3"/>
        <v>1589</v>
      </c>
      <c r="V10" s="30">
        <f t="shared" si="3"/>
        <v>1617</v>
      </c>
    </row>
    <row r="11" spans="1:23" x14ac:dyDescent="0.2">
      <c r="A11" s="32" t="s">
        <v>25</v>
      </c>
      <c r="B11" s="22">
        <f t="shared" ref="B11:B48" si="4">SUM(C11:V11)</f>
        <v>78010</v>
      </c>
      <c r="C11" s="33">
        <v>1272</v>
      </c>
      <c r="D11" s="33">
        <v>4926</v>
      </c>
      <c r="E11" s="33">
        <v>6759</v>
      </c>
      <c r="F11" s="33">
        <v>7008</v>
      </c>
      <c r="G11" s="33">
        <v>6627</v>
      </c>
      <c r="H11" s="33">
        <v>6854</v>
      </c>
      <c r="I11" s="33">
        <v>6472</v>
      </c>
      <c r="J11" s="33">
        <v>6067</v>
      </c>
      <c r="K11" s="33">
        <v>5664</v>
      </c>
      <c r="L11" s="33">
        <v>5108</v>
      </c>
      <c r="M11" s="33">
        <v>4253</v>
      </c>
      <c r="N11" s="32" t="s">
        <v>25</v>
      </c>
      <c r="O11" s="33">
        <v>3913</v>
      </c>
      <c r="P11" s="33">
        <v>3644</v>
      </c>
      <c r="Q11" s="33">
        <v>3037</v>
      </c>
      <c r="R11" s="33">
        <v>2348</v>
      </c>
      <c r="S11" s="33">
        <v>1634</v>
      </c>
      <c r="T11" s="33">
        <v>1072</v>
      </c>
      <c r="U11" s="33">
        <v>683</v>
      </c>
      <c r="V11" s="33">
        <v>669</v>
      </c>
    </row>
    <row r="12" spans="1:23" x14ac:dyDescent="0.2">
      <c r="A12" s="32" t="s">
        <v>26</v>
      </c>
      <c r="B12" s="22">
        <f t="shared" si="4"/>
        <v>83002</v>
      </c>
      <c r="C12" s="33">
        <v>1231</v>
      </c>
      <c r="D12" s="33">
        <v>5234</v>
      </c>
      <c r="E12" s="33">
        <v>6596</v>
      </c>
      <c r="F12" s="33">
        <v>6593</v>
      </c>
      <c r="G12" s="33">
        <v>6447</v>
      </c>
      <c r="H12" s="33">
        <v>6910</v>
      </c>
      <c r="I12" s="33">
        <v>6833</v>
      </c>
      <c r="J12" s="33">
        <v>6533</v>
      </c>
      <c r="K12" s="33">
        <v>6208</v>
      </c>
      <c r="L12" s="33">
        <v>5665</v>
      </c>
      <c r="M12" s="33">
        <v>4865</v>
      </c>
      <c r="N12" s="32" t="s">
        <v>26</v>
      </c>
      <c r="O12" s="33">
        <v>4599</v>
      </c>
      <c r="P12" s="33">
        <v>4195</v>
      </c>
      <c r="Q12" s="33">
        <v>3365</v>
      </c>
      <c r="R12" s="33">
        <v>2602</v>
      </c>
      <c r="S12" s="33">
        <v>1928</v>
      </c>
      <c r="T12" s="33">
        <v>1344</v>
      </c>
      <c r="U12" s="33">
        <v>906</v>
      </c>
      <c r="V12" s="33">
        <v>948</v>
      </c>
    </row>
    <row r="13" spans="1:23" s="31" customFormat="1" x14ac:dyDescent="0.2">
      <c r="A13" s="29" t="s">
        <v>28</v>
      </c>
      <c r="B13" s="22">
        <f t="shared" si="4"/>
        <v>22306</v>
      </c>
      <c r="C13" s="30">
        <f>SUM(C14:C15)</f>
        <v>412</v>
      </c>
      <c r="D13" s="30">
        <f t="shared" ref="D13:V13" si="5">SUM(D14:D15)</f>
        <v>1468</v>
      </c>
      <c r="E13" s="30">
        <f t="shared" si="5"/>
        <v>1938</v>
      </c>
      <c r="F13" s="30">
        <f t="shared" si="5"/>
        <v>1961</v>
      </c>
      <c r="G13" s="30">
        <f t="shared" si="5"/>
        <v>2019</v>
      </c>
      <c r="H13" s="30">
        <f t="shared" si="5"/>
        <v>1958</v>
      </c>
      <c r="I13" s="30">
        <f t="shared" si="5"/>
        <v>1812</v>
      </c>
      <c r="J13" s="30">
        <f t="shared" si="5"/>
        <v>1675</v>
      </c>
      <c r="K13" s="30">
        <f t="shared" si="5"/>
        <v>1586</v>
      </c>
      <c r="L13" s="30">
        <f t="shared" si="5"/>
        <v>1452</v>
      </c>
      <c r="M13" s="30">
        <f t="shared" si="5"/>
        <v>1262</v>
      </c>
      <c r="N13" s="29" t="s">
        <v>28</v>
      </c>
      <c r="O13" s="30">
        <f t="shared" si="5"/>
        <v>1101</v>
      </c>
      <c r="P13" s="30">
        <f t="shared" si="5"/>
        <v>929</v>
      </c>
      <c r="Q13" s="30">
        <f t="shared" si="5"/>
        <v>782</v>
      </c>
      <c r="R13" s="30">
        <f t="shared" si="5"/>
        <v>649</v>
      </c>
      <c r="S13" s="30">
        <f t="shared" si="5"/>
        <v>528</v>
      </c>
      <c r="T13" s="30">
        <f t="shared" si="5"/>
        <v>342</v>
      </c>
      <c r="U13" s="30">
        <f t="shared" si="5"/>
        <v>206</v>
      </c>
      <c r="V13" s="30">
        <f t="shared" si="5"/>
        <v>226</v>
      </c>
    </row>
    <row r="14" spans="1:23" x14ac:dyDescent="0.2">
      <c r="A14" s="32" t="s">
        <v>25</v>
      </c>
      <c r="B14" s="22">
        <f t="shared" si="4"/>
        <v>11221</v>
      </c>
      <c r="C14" s="33">
        <v>236</v>
      </c>
      <c r="D14" s="33">
        <v>710</v>
      </c>
      <c r="E14" s="33">
        <v>999</v>
      </c>
      <c r="F14" s="33">
        <v>1035</v>
      </c>
      <c r="G14" s="33">
        <v>1116</v>
      </c>
      <c r="H14" s="33">
        <v>1032</v>
      </c>
      <c r="I14" s="33">
        <v>891</v>
      </c>
      <c r="J14" s="33">
        <v>816</v>
      </c>
      <c r="K14" s="33">
        <v>767</v>
      </c>
      <c r="L14" s="33">
        <v>699</v>
      </c>
      <c r="M14" s="33">
        <v>614</v>
      </c>
      <c r="N14" s="32" t="s">
        <v>25</v>
      </c>
      <c r="O14" s="33">
        <v>557</v>
      </c>
      <c r="P14" s="33">
        <v>459</v>
      </c>
      <c r="Q14" s="33">
        <v>367</v>
      </c>
      <c r="R14" s="33">
        <v>308</v>
      </c>
      <c r="S14" s="33">
        <v>257</v>
      </c>
      <c r="T14" s="33">
        <v>168</v>
      </c>
      <c r="U14" s="33">
        <v>96</v>
      </c>
      <c r="V14" s="33">
        <v>94</v>
      </c>
    </row>
    <row r="15" spans="1:23" x14ac:dyDescent="0.2">
      <c r="A15" s="32" t="s">
        <v>26</v>
      </c>
      <c r="B15" s="22">
        <f t="shared" si="4"/>
        <v>11085</v>
      </c>
      <c r="C15" s="33">
        <v>176</v>
      </c>
      <c r="D15" s="33">
        <v>758</v>
      </c>
      <c r="E15" s="33">
        <v>939</v>
      </c>
      <c r="F15" s="33">
        <v>926</v>
      </c>
      <c r="G15" s="33">
        <v>903</v>
      </c>
      <c r="H15" s="33">
        <v>926</v>
      </c>
      <c r="I15" s="33">
        <v>921</v>
      </c>
      <c r="J15" s="33">
        <v>859</v>
      </c>
      <c r="K15" s="33">
        <v>819</v>
      </c>
      <c r="L15" s="33">
        <v>753</v>
      </c>
      <c r="M15" s="33">
        <v>648</v>
      </c>
      <c r="N15" s="32" t="s">
        <v>26</v>
      </c>
      <c r="O15" s="33">
        <v>544</v>
      </c>
      <c r="P15" s="33">
        <v>470</v>
      </c>
      <c r="Q15" s="33">
        <v>415</v>
      </c>
      <c r="R15" s="33">
        <v>341</v>
      </c>
      <c r="S15" s="33">
        <v>271</v>
      </c>
      <c r="T15" s="33">
        <v>174</v>
      </c>
      <c r="U15" s="33">
        <v>110</v>
      </c>
      <c r="V15" s="33">
        <v>132</v>
      </c>
    </row>
    <row r="16" spans="1:23" s="31" customFormat="1" x14ac:dyDescent="0.2">
      <c r="A16" s="29" t="s">
        <v>29</v>
      </c>
      <c r="B16" s="22">
        <f t="shared" si="4"/>
        <v>21223</v>
      </c>
      <c r="C16" s="30">
        <f>SUM(C17:C18)</f>
        <v>324</v>
      </c>
      <c r="D16" s="30">
        <f t="shared" ref="D16:V16" si="6">SUM(D17:D18)</f>
        <v>1370</v>
      </c>
      <c r="E16" s="30">
        <f t="shared" si="6"/>
        <v>1925</v>
      </c>
      <c r="F16" s="30">
        <f t="shared" si="6"/>
        <v>1936</v>
      </c>
      <c r="G16" s="30">
        <f t="shared" si="6"/>
        <v>2081</v>
      </c>
      <c r="H16" s="30">
        <f t="shared" si="6"/>
        <v>1933</v>
      </c>
      <c r="I16" s="30">
        <f t="shared" si="6"/>
        <v>1725</v>
      </c>
      <c r="J16" s="30">
        <f t="shared" si="6"/>
        <v>1583</v>
      </c>
      <c r="K16" s="30">
        <f t="shared" si="6"/>
        <v>1458</v>
      </c>
      <c r="L16" s="30">
        <f t="shared" si="6"/>
        <v>1332</v>
      </c>
      <c r="M16" s="30">
        <f t="shared" si="6"/>
        <v>1148</v>
      </c>
      <c r="N16" s="29" t="s">
        <v>29</v>
      </c>
      <c r="O16" s="30">
        <f t="shared" si="6"/>
        <v>1019</v>
      </c>
      <c r="P16" s="30">
        <f t="shared" si="6"/>
        <v>892</v>
      </c>
      <c r="Q16" s="30">
        <f t="shared" si="6"/>
        <v>735</v>
      </c>
      <c r="R16" s="30">
        <f t="shared" si="6"/>
        <v>593</v>
      </c>
      <c r="S16" s="30">
        <f t="shared" si="6"/>
        <v>452</v>
      </c>
      <c r="T16" s="30">
        <f t="shared" si="6"/>
        <v>304</v>
      </c>
      <c r="U16" s="30">
        <f t="shared" si="6"/>
        <v>187</v>
      </c>
      <c r="V16" s="30">
        <f t="shared" si="6"/>
        <v>226</v>
      </c>
    </row>
    <row r="17" spans="1:22" x14ac:dyDescent="0.2">
      <c r="A17" s="32" t="s">
        <v>25</v>
      </c>
      <c r="B17" s="22">
        <f t="shared" si="4"/>
        <v>10577</v>
      </c>
      <c r="C17" s="33">
        <v>153</v>
      </c>
      <c r="D17" s="33">
        <v>653</v>
      </c>
      <c r="E17" s="33">
        <v>957</v>
      </c>
      <c r="F17" s="33">
        <v>1000</v>
      </c>
      <c r="G17" s="33">
        <v>1080</v>
      </c>
      <c r="H17" s="33">
        <v>989</v>
      </c>
      <c r="I17" s="33">
        <v>857</v>
      </c>
      <c r="J17" s="33">
        <v>756</v>
      </c>
      <c r="K17" s="33">
        <v>719</v>
      </c>
      <c r="L17" s="33">
        <v>657</v>
      </c>
      <c r="M17" s="33">
        <v>550</v>
      </c>
      <c r="N17" s="32" t="s">
        <v>25</v>
      </c>
      <c r="O17" s="33">
        <v>480</v>
      </c>
      <c r="P17" s="33">
        <v>435</v>
      </c>
      <c r="Q17" s="33">
        <v>383</v>
      </c>
      <c r="R17" s="33">
        <v>303</v>
      </c>
      <c r="S17" s="33">
        <v>229</v>
      </c>
      <c r="T17" s="33">
        <v>156</v>
      </c>
      <c r="U17" s="33">
        <v>100</v>
      </c>
      <c r="V17" s="33">
        <v>120</v>
      </c>
    </row>
    <row r="18" spans="1:22" x14ac:dyDescent="0.2">
      <c r="A18" s="32" t="s">
        <v>26</v>
      </c>
      <c r="B18" s="22">
        <f t="shared" si="4"/>
        <v>10646</v>
      </c>
      <c r="C18" s="33">
        <v>171</v>
      </c>
      <c r="D18" s="33">
        <v>717</v>
      </c>
      <c r="E18" s="33">
        <v>968</v>
      </c>
      <c r="F18" s="33">
        <v>936</v>
      </c>
      <c r="G18" s="33">
        <v>1001</v>
      </c>
      <c r="H18" s="33">
        <v>944</v>
      </c>
      <c r="I18" s="33">
        <v>868</v>
      </c>
      <c r="J18" s="33">
        <v>827</v>
      </c>
      <c r="K18" s="33">
        <v>739</v>
      </c>
      <c r="L18" s="33">
        <v>675</v>
      </c>
      <c r="M18" s="33">
        <v>598</v>
      </c>
      <c r="N18" s="32" t="s">
        <v>26</v>
      </c>
      <c r="O18" s="33">
        <v>539</v>
      </c>
      <c r="P18" s="33">
        <v>457</v>
      </c>
      <c r="Q18" s="33">
        <v>352</v>
      </c>
      <c r="R18" s="33">
        <v>290</v>
      </c>
      <c r="S18" s="33">
        <v>223</v>
      </c>
      <c r="T18" s="33">
        <v>148</v>
      </c>
      <c r="U18" s="33">
        <v>87</v>
      </c>
      <c r="V18" s="33">
        <v>106</v>
      </c>
    </row>
    <row r="19" spans="1:22" s="31" customFormat="1" x14ac:dyDescent="0.2">
      <c r="A19" s="29" t="s">
        <v>30</v>
      </c>
      <c r="B19" s="22">
        <f t="shared" si="4"/>
        <v>28722</v>
      </c>
      <c r="C19" s="30">
        <f>SUM(C20:C21)</f>
        <v>464</v>
      </c>
      <c r="D19" s="30">
        <f t="shared" ref="D19:V19" si="7">SUM(D20:D21)</f>
        <v>1812</v>
      </c>
      <c r="E19" s="30">
        <f t="shared" si="7"/>
        <v>2450</v>
      </c>
      <c r="F19" s="30">
        <f t="shared" si="7"/>
        <v>2420</v>
      </c>
      <c r="G19" s="30">
        <f t="shared" si="7"/>
        <v>2512</v>
      </c>
      <c r="H19" s="30">
        <f t="shared" si="7"/>
        <v>2373</v>
      </c>
      <c r="I19" s="30">
        <f t="shared" si="7"/>
        <v>2103</v>
      </c>
      <c r="J19" s="30">
        <f t="shared" si="7"/>
        <v>1946</v>
      </c>
      <c r="K19" s="30">
        <f t="shared" si="7"/>
        <v>2107</v>
      </c>
      <c r="L19" s="30">
        <f t="shared" si="7"/>
        <v>1966</v>
      </c>
      <c r="M19" s="30">
        <f t="shared" si="7"/>
        <v>1765</v>
      </c>
      <c r="N19" s="29" t="s">
        <v>30</v>
      </c>
      <c r="O19" s="30">
        <f t="shared" si="7"/>
        <v>1492</v>
      </c>
      <c r="P19" s="30">
        <f t="shared" si="7"/>
        <v>1332</v>
      </c>
      <c r="Q19" s="30">
        <f t="shared" si="7"/>
        <v>1214</v>
      </c>
      <c r="R19" s="30">
        <f t="shared" si="7"/>
        <v>973</v>
      </c>
      <c r="S19" s="30">
        <f t="shared" si="7"/>
        <v>700</v>
      </c>
      <c r="T19" s="30">
        <f t="shared" si="7"/>
        <v>480</v>
      </c>
      <c r="U19" s="30">
        <f t="shared" si="7"/>
        <v>306</v>
      </c>
      <c r="V19" s="30">
        <f t="shared" si="7"/>
        <v>307</v>
      </c>
    </row>
    <row r="20" spans="1:22" x14ac:dyDescent="0.2">
      <c r="A20" s="32" t="s">
        <v>25</v>
      </c>
      <c r="B20" s="22">
        <f t="shared" si="4"/>
        <v>14228</v>
      </c>
      <c r="C20" s="33">
        <v>227</v>
      </c>
      <c r="D20" s="33">
        <v>884</v>
      </c>
      <c r="E20" s="33">
        <v>1237</v>
      </c>
      <c r="F20" s="33">
        <v>1259</v>
      </c>
      <c r="G20" s="33">
        <v>1267</v>
      </c>
      <c r="H20" s="33">
        <v>1198</v>
      </c>
      <c r="I20" s="33">
        <v>1060</v>
      </c>
      <c r="J20" s="33">
        <v>964</v>
      </c>
      <c r="K20" s="33">
        <v>1013</v>
      </c>
      <c r="L20" s="33">
        <v>964</v>
      </c>
      <c r="M20" s="33">
        <v>869</v>
      </c>
      <c r="N20" s="32" t="s">
        <v>25</v>
      </c>
      <c r="O20" s="33">
        <v>729</v>
      </c>
      <c r="P20" s="33">
        <v>643</v>
      </c>
      <c r="Q20" s="33">
        <v>586</v>
      </c>
      <c r="R20" s="33">
        <v>475</v>
      </c>
      <c r="S20" s="33">
        <v>348</v>
      </c>
      <c r="T20" s="33">
        <v>229</v>
      </c>
      <c r="U20" s="33">
        <v>146</v>
      </c>
      <c r="V20" s="33">
        <v>130</v>
      </c>
    </row>
    <row r="21" spans="1:22" x14ac:dyDescent="0.2">
      <c r="A21" s="32" t="s">
        <v>26</v>
      </c>
      <c r="B21" s="22">
        <f t="shared" si="4"/>
        <v>14494</v>
      </c>
      <c r="C21" s="33">
        <v>237</v>
      </c>
      <c r="D21" s="33">
        <v>928</v>
      </c>
      <c r="E21" s="33">
        <v>1213</v>
      </c>
      <c r="F21" s="33">
        <v>1161</v>
      </c>
      <c r="G21" s="33">
        <v>1245</v>
      </c>
      <c r="H21" s="33">
        <v>1175</v>
      </c>
      <c r="I21" s="33">
        <v>1043</v>
      </c>
      <c r="J21" s="33">
        <v>982</v>
      </c>
      <c r="K21" s="33">
        <v>1094</v>
      </c>
      <c r="L21" s="33">
        <v>1002</v>
      </c>
      <c r="M21" s="33">
        <v>896</v>
      </c>
      <c r="N21" s="32" t="s">
        <v>26</v>
      </c>
      <c r="O21" s="33">
        <v>763</v>
      </c>
      <c r="P21" s="33">
        <v>689</v>
      </c>
      <c r="Q21" s="33">
        <v>628</v>
      </c>
      <c r="R21" s="33">
        <v>498</v>
      </c>
      <c r="S21" s="33">
        <v>352</v>
      </c>
      <c r="T21" s="33">
        <v>251</v>
      </c>
      <c r="U21" s="33">
        <v>160</v>
      </c>
      <c r="V21" s="33">
        <v>177</v>
      </c>
    </row>
    <row r="22" spans="1:22" s="31" customFormat="1" x14ac:dyDescent="0.2">
      <c r="A22" s="29" t="s">
        <v>31</v>
      </c>
      <c r="B22" s="22">
        <f t="shared" si="4"/>
        <v>137381</v>
      </c>
      <c r="C22" s="30">
        <f>SUM(C23:C24)</f>
        <v>2520</v>
      </c>
      <c r="D22" s="30">
        <f t="shared" ref="D22:V22" si="8">SUM(D23:D24)</f>
        <v>9268</v>
      </c>
      <c r="E22" s="30">
        <f t="shared" si="8"/>
        <v>12157</v>
      </c>
      <c r="F22" s="30">
        <f t="shared" si="8"/>
        <v>11958</v>
      </c>
      <c r="G22" s="30">
        <f t="shared" si="8"/>
        <v>11974</v>
      </c>
      <c r="H22" s="30">
        <f t="shared" si="8"/>
        <v>12592</v>
      </c>
      <c r="I22" s="30">
        <f t="shared" si="8"/>
        <v>12044</v>
      </c>
      <c r="J22" s="30">
        <f t="shared" si="8"/>
        <v>11135</v>
      </c>
      <c r="K22" s="30">
        <f t="shared" si="8"/>
        <v>10785</v>
      </c>
      <c r="L22" s="30">
        <f t="shared" si="8"/>
        <v>10343</v>
      </c>
      <c r="M22" s="30">
        <f t="shared" si="8"/>
        <v>9634</v>
      </c>
      <c r="N22" s="29" t="s">
        <v>31</v>
      </c>
      <c r="O22" s="30">
        <f t="shared" si="8"/>
        <v>7380</v>
      </c>
      <c r="P22" s="30">
        <f t="shared" si="8"/>
        <v>5327</v>
      </c>
      <c r="Q22" s="30">
        <f t="shared" si="8"/>
        <v>3687</v>
      </c>
      <c r="R22" s="30">
        <f t="shared" si="8"/>
        <v>2439</v>
      </c>
      <c r="S22" s="30">
        <f t="shared" si="8"/>
        <v>1635</v>
      </c>
      <c r="T22" s="30">
        <f t="shared" si="8"/>
        <v>1097</v>
      </c>
      <c r="U22" s="30">
        <f t="shared" si="8"/>
        <v>701</v>
      </c>
      <c r="V22" s="30">
        <f t="shared" si="8"/>
        <v>705</v>
      </c>
    </row>
    <row r="23" spans="1:22" x14ac:dyDescent="0.2">
      <c r="A23" s="32" t="s">
        <v>25</v>
      </c>
      <c r="B23" s="22">
        <f t="shared" si="4"/>
        <v>66381</v>
      </c>
      <c r="C23" s="33">
        <v>1291</v>
      </c>
      <c r="D23" s="33">
        <v>4677</v>
      </c>
      <c r="E23" s="33">
        <v>6217</v>
      </c>
      <c r="F23" s="33">
        <v>6128</v>
      </c>
      <c r="G23" s="33">
        <v>6057</v>
      </c>
      <c r="H23" s="33">
        <v>6134</v>
      </c>
      <c r="I23" s="33">
        <v>5752</v>
      </c>
      <c r="J23" s="33">
        <v>5232</v>
      </c>
      <c r="K23" s="33">
        <v>4962</v>
      </c>
      <c r="L23" s="33">
        <v>4770</v>
      </c>
      <c r="M23" s="33">
        <v>4432</v>
      </c>
      <c r="N23" s="32" t="s">
        <v>25</v>
      </c>
      <c r="O23" s="33">
        <v>3457</v>
      </c>
      <c r="P23" s="33">
        <v>2538</v>
      </c>
      <c r="Q23" s="33">
        <v>1764</v>
      </c>
      <c r="R23" s="33">
        <v>1167</v>
      </c>
      <c r="S23" s="33">
        <v>728</v>
      </c>
      <c r="T23" s="33">
        <v>465</v>
      </c>
      <c r="U23" s="33">
        <v>303</v>
      </c>
      <c r="V23" s="33">
        <v>307</v>
      </c>
    </row>
    <row r="24" spans="1:22" x14ac:dyDescent="0.2">
      <c r="A24" s="35" t="s">
        <v>26</v>
      </c>
      <c r="B24" s="22">
        <f t="shared" si="4"/>
        <v>71000</v>
      </c>
      <c r="C24" s="33">
        <v>1229</v>
      </c>
      <c r="D24" s="33">
        <v>4591</v>
      </c>
      <c r="E24" s="33">
        <v>5940</v>
      </c>
      <c r="F24" s="33">
        <v>5830</v>
      </c>
      <c r="G24" s="33">
        <v>5917</v>
      </c>
      <c r="H24" s="33">
        <v>6458</v>
      </c>
      <c r="I24" s="33">
        <v>6292</v>
      </c>
      <c r="J24" s="33">
        <v>5903</v>
      </c>
      <c r="K24" s="33">
        <v>5823</v>
      </c>
      <c r="L24" s="33">
        <v>5573</v>
      </c>
      <c r="M24" s="33">
        <v>5202</v>
      </c>
      <c r="N24" s="35" t="s">
        <v>26</v>
      </c>
      <c r="O24" s="33">
        <v>3923</v>
      </c>
      <c r="P24" s="33">
        <v>2789</v>
      </c>
      <c r="Q24" s="33">
        <v>1923</v>
      </c>
      <c r="R24" s="33">
        <v>1272</v>
      </c>
      <c r="S24" s="33">
        <v>907</v>
      </c>
      <c r="T24" s="33">
        <v>632</v>
      </c>
      <c r="U24" s="33">
        <v>398</v>
      </c>
      <c r="V24" s="33">
        <v>398</v>
      </c>
    </row>
    <row r="25" spans="1:22" s="31" customFormat="1" x14ac:dyDescent="0.2">
      <c r="A25" s="28" t="s">
        <v>32</v>
      </c>
      <c r="B25" s="22">
        <f t="shared" si="4"/>
        <v>370644</v>
      </c>
      <c r="C25" s="22">
        <f>SUM(C26:C27)</f>
        <v>6223</v>
      </c>
      <c r="D25" s="22">
        <f t="shared" ref="D25:V25" si="9">SUM(D26:D27)</f>
        <v>24078</v>
      </c>
      <c r="E25" s="22">
        <f t="shared" si="9"/>
        <v>31825</v>
      </c>
      <c r="F25" s="22">
        <f t="shared" si="9"/>
        <v>31876</v>
      </c>
      <c r="G25" s="22">
        <f t="shared" si="9"/>
        <v>31660</v>
      </c>
      <c r="H25" s="22">
        <f t="shared" si="9"/>
        <v>32620</v>
      </c>
      <c r="I25" s="22">
        <f t="shared" si="9"/>
        <v>30989</v>
      </c>
      <c r="J25" s="22">
        <f t="shared" si="9"/>
        <v>28939</v>
      </c>
      <c r="K25" s="22">
        <f t="shared" si="9"/>
        <v>27808</v>
      </c>
      <c r="L25" s="22">
        <f t="shared" si="9"/>
        <v>25866</v>
      </c>
      <c r="M25" s="22">
        <f t="shared" si="9"/>
        <v>22927</v>
      </c>
      <c r="N25" s="28" t="s">
        <v>32</v>
      </c>
      <c r="O25" s="22">
        <f t="shared" si="9"/>
        <v>19504</v>
      </c>
      <c r="P25" s="22">
        <f t="shared" si="9"/>
        <v>16319</v>
      </c>
      <c r="Q25" s="22">
        <f t="shared" si="9"/>
        <v>12820</v>
      </c>
      <c r="R25" s="22">
        <f t="shared" si="9"/>
        <v>9604</v>
      </c>
      <c r="S25" s="22">
        <f t="shared" si="9"/>
        <v>6877</v>
      </c>
      <c r="T25" s="22">
        <f t="shared" si="9"/>
        <v>4639</v>
      </c>
      <c r="U25" s="22">
        <f t="shared" si="9"/>
        <v>2989</v>
      </c>
      <c r="V25" s="22">
        <f t="shared" si="9"/>
        <v>3081</v>
      </c>
    </row>
    <row r="26" spans="1:22" x14ac:dyDescent="0.2">
      <c r="A26" s="28" t="s">
        <v>25</v>
      </c>
      <c r="B26" s="22">
        <f t="shared" si="4"/>
        <v>180417</v>
      </c>
      <c r="C26" s="36">
        <f>SUM(C11,C14,C17,C20,C23)</f>
        <v>3179</v>
      </c>
      <c r="D26" s="36">
        <f t="shared" ref="D26:V27" si="10">SUM(D11,D14,D17,D20,D23)</f>
        <v>11850</v>
      </c>
      <c r="E26" s="36">
        <f t="shared" si="10"/>
        <v>16169</v>
      </c>
      <c r="F26" s="36">
        <f t="shared" si="10"/>
        <v>16430</v>
      </c>
      <c r="G26" s="36">
        <f t="shared" si="10"/>
        <v>16147</v>
      </c>
      <c r="H26" s="36">
        <f t="shared" si="10"/>
        <v>16207</v>
      </c>
      <c r="I26" s="36">
        <f t="shared" si="10"/>
        <v>15032</v>
      </c>
      <c r="J26" s="36">
        <f t="shared" si="10"/>
        <v>13835</v>
      </c>
      <c r="K26" s="36">
        <f t="shared" si="10"/>
        <v>13125</v>
      </c>
      <c r="L26" s="36">
        <f t="shared" si="10"/>
        <v>12198</v>
      </c>
      <c r="M26" s="36">
        <f t="shared" si="10"/>
        <v>10718</v>
      </c>
      <c r="N26" s="28" t="s">
        <v>25</v>
      </c>
      <c r="O26" s="36">
        <f t="shared" si="10"/>
        <v>9136</v>
      </c>
      <c r="P26" s="36">
        <f t="shared" si="10"/>
        <v>7719</v>
      </c>
      <c r="Q26" s="36">
        <f t="shared" si="10"/>
        <v>6137</v>
      </c>
      <c r="R26" s="36">
        <f t="shared" si="10"/>
        <v>4601</v>
      </c>
      <c r="S26" s="36">
        <f t="shared" si="10"/>
        <v>3196</v>
      </c>
      <c r="T26" s="36">
        <f t="shared" si="10"/>
        <v>2090</v>
      </c>
      <c r="U26" s="36">
        <f t="shared" si="10"/>
        <v>1328</v>
      </c>
      <c r="V26" s="36">
        <f t="shared" si="10"/>
        <v>1320</v>
      </c>
    </row>
    <row r="27" spans="1:22" x14ac:dyDescent="0.2">
      <c r="A27" s="28" t="s">
        <v>26</v>
      </c>
      <c r="B27" s="22">
        <f t="shared" si="4"/>
        <v>190227</v>
      </c>
      <c r="C27" s="36">
        <f>SUM(C12,C15,C18,C21,C24)</f>
        <v>3044</v>
      </c>
      <c r="D27" s="36">
        <f t="shared" si="10"/>
        <v>12228</v>
      </c>
      <c r="E27" s="36">
        <f t="shared" si="10"/>
        <v>15656</v>
      </c>
      <c r="F27" s="36">
        <f t="shared" si="10"/>
        <v>15446</v>
      </c>
      <c r="G27" s="36">
        <f t="shared" si="10"/>
        <v>15513</v>
      </c>
      <c r="H27" s="36">
        <f t="shared" si="10"/>
        <v>16413</v>
      </c>
      <c r="I27" s="36">
        <f t="shared" si="10"/>
        <v>15957</v>
      </c>
      <c r="J27" s="36">
        <f t="shared" si="10"/>
        <v>15104</v>
      </c>
      <c r="K27" s="36">
        <f t="shared" si="10"/>
        <v>14683</v>
      </c>
      <c r="L27" s="36">
        <f t="shared" si="10"/>
        <v>13668</v>
      </c>
      <c r="M27" s="36">
        <f t="shared" si="10"/>
        <v>12209</v>
      </c>
      <c r="N27" s="28" t="s">
        <v>26</v>
      </c>
      <c r="O27" s="36">
        <f t="shared" si="10"/>
        <v>10368</v>
      </c>
      <c r="P27" s="36">
        <f t="shared" si="10"/>
        <v>8600</v>
      </c>
      <c r="Q27" s="36">
        <f t="shared" si="10"/>
        <v>6683</v>
      </c>
      <c r="R27" s="36">
        <f t="shared" si="10"/>
        <v>5003</v>
      </c>
      <c r="S27" s="36">
        <f t="shared" si="10"/>
        <v>3681</v>
      </c>
      <c r="T27" s="36">
        <f t="shared" si="10"/>
        <v>2549</v>
      </c>
      <c r="U27" s="36">
        <f t="shared" si="10"/>
        <v>1661</v>
      </c>
      <c r="V27" s="36">
        <f t="shared" si="10"/>
        <v>1761</v>
      </c>
    </row>
    <row r="28" spans="1:22" s="31" customFormat="1" x14ac:dyDescent="0.2">
      <c r="A28" s="29" t="s">
        <v>33</v>
      </c>
      <c r="B28" s="22">
        <f t="shared" si="4"/>
        <v>31681</v>
      </c>
      <c r="C28" s="30">
        <f>SUM(C29:C30)</f>
        <v>611</v>
      </c>
      <c r="D28" s="30">
        <f t="shared" ref="D28:V28" si="11">SUM(D29:D30)</f>
        <v>2326</v>
      </c>
      <c r="E28" s="30">
        <f t="shared" si="11"/>
        <v>2872</v>
      </c>
      <c r="F28" s="30">
        <f t="shared" si="11"/>
        <v>2922</v>
      </c>
      <c r="G28" s="30">
        <f t="shared" si="11"/>
        <v>3019</v>
      </c>
      <c r="H28" s="30">
        <f t="shared" si="11"/>
        <v>2806</v>
      </c>
      <c r="I28" s="30">
        <f t="shared" si="11"/>
        <v>2512</v>
      </c>
      <c r="J28" s="30">
        <f t="shared" si="11"/>
        <v>2284</v>
      </c>
      <c r="K28" s="30">
        <f t="shared" si="11"/>
        <v>2141</v>
      </c>
      <c r="L28" s="30">
        <f t="shared" si="11"/>
        <v>1978</v>
      </c>
      <c r="M28" s="30">
        <f t="shared" si="11"/>
        <v>1699</v>
      </c>
      <c r="N28" s="29" t="s">
        <v>33</v>
      </c>
      <c r="O28" s="30">
        <f t="shared" si="11"/>
        <v>1488</v>
      </c>
      <c r="P28" s="30">
        <f t="shared" si="11"/>
        <v>1303</v>
      </c>
      <c r="Q28" s="30">
        <f t="shared" si="11"/>
        <v>1085</v>
      </c>
      <c r="R28" s="30">
        <f t="shared" si="11"/>
        <v>854</v>
      </c>
      <c r="S28" s="30">
        <f t="shared" si="11"/>
        <v>676</v>
      </c>
      <c r="T28" s="30">
        <f t="shared" si="11"/>
        <v>484</v>
      </c>
      <c r="U28" s="30">
        <f t="shared" si="11"/>
        <v>323</v>
      </c>
      <c r="V28" s="30">
        <f t="shared" si="11"/>
        <v>298</v>
      </c>
    </row>
    <row r="29" spans="1:22" x14ac:dyDescent="0.2">
      <c r="A29" s="35" t="s">
        <v>25</v>
      </c>
      <c r="B29" s="22">
        <f t="shared" si="4"/>
        <v>15934</v>
      </c>
      <c r="C29" s="33">
        <v>305</v>
      </c>
      <c r="D29" s="33">
        <v>1168</v>
      </c>
      <c r="E29" s="33">
        <v>1480</v>
      </c>
      <c r="F29" s="33">
        <v>1512</v>
      </c>
      <c r="G29" s="33">
        <v>1540</v>
      </c>
      <c r="H29" s="33">
        <v>1425</v>
      </c>
      <c r="I29" s="33">
        <v>1254</v>
      </c>
      <c r="J29" s="33">
        <v>1131</v>
      </c>
      <c r="K29" s="33">
        <v>1061</v>
      </c>
      <c r="L29" s="33">
        <v>978</v>
      </c>
      <c r="M29" s="33">
        <v>863</v>
      </c>
      <c r="N29" s="35" t="s">
        <v>25</v>
      </c>
      <c r="O29" s="33">
        <v>746</v>
      </c>
      <c r="P29" s="33">
        <v>638</v>
      </c>
      <c r="Q29" s="33">
        <v>546</v>
      </c>
      <c r="R29" s="33">
        <v>414</v>
      </c>
      <c r="S29" s="33">
        <v>325</v>
      </c>
      <c r="T29" s="33">
        <v>244</v>
      </c>
      <c r="U29" s="33">
        <v>156</v>
      </c>
      <c r="V29" s="33">
        <v>148</v>
      </c>
    </row>
    <row r="30" spans="1:22" x14ac:dyDescent="0.2">
      <c r="A30" s="35" t="s">
        <v>26</v>
      </c>
      <c r="B30" s="22">
        <f t="shared" si="4"/>
        <v>15747</v>
      </c>
      <c r="C30" s="33">
        <v>306</v>
      </c>
      <c r="D30" s="33">
        <v>1158</v>
      </c>
      <c r="E30" s="33">
        <v>1392</v>
      </c>
      <c r="F30" s="33">
        <v>1410</v>
      </c>
      <c r="G30" s="33">
        <v>1479</v>
      </c>
      <c r="H30" s="33">
        <v>1381</v>
      </c>
      <c r="I30" s="33">
        <v>1258</v>
      </c>
      <c r="J30" s="33">
        <v>1153</v>
      </c>
      <c r="K30" s="33">
        <v>1080</v>
      </c>
      <c r="L30" s="33">
        <v>1000</v>
      </c>
      <c r="M30" s="33">
        <v>836</v>
      </c>
      <c r="N30" s="35" t="s">
        <v>26</v>
      </c>
      <c r="O30" s="33">
        <v>742</v>
      </c>
      <c r="P30" s="33">
        <v>665</v>
      </c>
      <c r="Q30" s="33">
        <v>539</v>
      </c>
      <c r="R30" s="33">
        <v>440</v>
      </c>
      <c r="S30" s="33">
        <v>351</v>
      </c>
      <c r="T30" s="33">
        <v>240</v>
      </c>
      <c r="U30" s="33">
        <v>167</v>
      </c>
      <c r="V30" s="33">
        <v>150</v>
      </c>
    </row>
    <row r="31" spans="1:22" s="31" customFormat="1" x14ac:dyDescent="0.2">
      <c r="A31" s="29" t="s">
        <v>34</v>
      </c>
      <c r="B31" s="22">
        <f t="shared" si="4"/>
        <v>5771</v>
      </c>
      <c r="C31" s="30">
        <f>SUM(C32:C33)</f>
        <v>98</v>
      </c>
      <c r="D31" s="30">
        <f t="shared" ref="D31:V31" si="12">SUM(D32:D33)</f>
        <v>353</v>
      </c>
      <c r="E31" s="30">
        <f t="shared" si="12"/>
        <v>477</v>
      </c>
      <c r="F31" s="30">
        <f t="shared" si="12"/>
        <v>530</v>
      </c>
      <c r="G31" s="30">
        <f t="shared" si="12"/>
        <v>533</v>
      </c>
      <c r="H31" s="30">
        <f t="shared" si="12"/>
        <v>450</v>
      </c>
      <c r="I31" s="30">
        <f t="shared" si="12"/>
        <v>425</v>
      </c>
      <c r="J31" s="30">
        <f t="shared" si="12"/>
        <v>413</v>
      </c>
      <c r="K31" s="30">
        <f t="shared" si="12"/>
        <v>403</v>
      </c>
      <c r="L31" s="30">
        <f t="shared" si="12"/>
        <v>384</v>
      </c>
      <c r="M31" s="30">
        <f t="shared" si="12"/>
        <v>361</v>
      </c>
      <c r="N31" s="29" t="s">
        <v>34</v>
      </c>
      <c r="O31" s="30">
        <f t="shared" si="12"/>
        <v>292</v>
      </c>
      <c r="P31" s="30">
        <f t="shared" si="12"/>
        <v>239</v>
      </c>
      <c r="Q31" s="30">
        <f t="shared" si="12"/>
        <v>216</v>
      </c>
      <c r="R31" s="30">
        <f t="shared" si="12"/>
        <v>190</v>
      </c>
      <c r="S31" s="30">
        <f t="shared" si="12"/>
        <v>156</v>
      </c>
      <c r="T31" s="30">
        <f t="shared" si="12"/>
        <v>112</v>
      </c>
      <c r="U31" s="30">
        <f t="shared" si="12"/>
        <v>72</v>
      </c>
      <c r="V31" s="30">
        <f t="shared" si="12"/>
        <v>67</v>
      </c>
    </row>
    <row r="32" spans="1:22" x14ac:dyDescent="0.2">
      <c r="A32" s="35" t="s">
        <v>25</v>
      </c>
      <c r="B32" s="22">
        <f t="shared" si="4"/>
        <v>2925</v>
      </c>
      <c r="C32" s="33">
        <v>46</v>
      </c>
      <c r="D32" s="33">
        <v>184</v>
      </c>
      <c r="E32" s="33">
        <v>256</v>
      </c>
      <c r="F32" s="33">
        <v>290</v>
      </c>
      <c r="G32" s="33">
        <v>286</v>
      </c>
      <c r="H32" s="33">
        <v>228</v>
      </c>
      <c r="I32" s="33">
        <v>204</v>
      </c>
      <c r="J32" s="33">
        <v>188</v>
      </c>
      <c r="K32" s="33">
        <v>201</v>
      </c>
      <c r="L32" s="33">
        <v>190</v>
      </c>
      <c r="M32" s="33">
        <v>176</v>
      </c>
      <c r="N32" s="35" t="s">
        <v>25</v>
      </c>
      <c r="O32" s="33">
        <v>143</v>
      </c>
      <c r="P32" s="33">
        <v>128</v>
      </c>
      <c r="Q32" s="33">
        <v>107</v>
      </c>
      <c r="R32" s="33">
        <v>86</v>
      </c>
      <c r="S32" s="33">
        <v>81</v>
      </c>
      <c r="T32" s="33">
        <v>60</v>
      </c>
      <c r="U32" s="33">
        <v>39</v>
      </c>
      <c r="V32" s="33">
        <v>32</v>
      </c>
    </row>
    <row r="33" spans="1:22" x14ac:dyDescent="0.2">
      <c r="A33" s="35" t="s">
        <v>26</v>
      </c>
      <c r="B33" s="22">
        <f t="shared" si="4"/>
        <v>2846</v>
      </c>
      <c r="C33" s="33">
        <v>52</v>
      </c>
      <c r="D33" s="33">
        <v>169</v>
      </c>
      <c r="E33" s="33">
        <v>221</v>
      </c>
      <c r="F33" s="33">
        <v>240</v>
      </c>
      <c r="G33" s="33">
        <v>247</v>
      </c>
      <c r="H33" s="33">
        <v>222</v>
      </c>
      <c r="I33" s="33">
        <v>221</v>
      </c>
      <c r="J33" s="33">
        <v>225</v>
      </c>
      <c r="K33" s="33">
        <v>202</v>
      </c>
      <c r="L33" s="33">
        <v>194</v>
      </c>
      <c r="M33" s="33">
        <v>185</v>
      </c>
      <c r="N33" s="35" t="s">
        <v>26</v>
      </c>
      <c r="O33" s="33">
        <v>149</v>
      </c>
      <c r="P33" s="33">
        <v>111</v>
      </c>
      <c r="Q33" s="33">
        <v>109</v>
      </c>
      <c r="R33" s="33">
        <v>104</v>
      </c>
      <c r="S33" s="33">
        <v>75</v>
      </c>
      <c r="T33" s="33">
        <v>52</v>
      </c>
      <c r="U33" s="33">
        <v>33</v>
      </c>
      <c r="V33" s="33">
        <v>35</v>
      </c>
    </row>
    <row r="34" spans="1:22" s="31" customFormat="1" x14ac:dyDescent="0.2">
      <c r="A34" s="29" t="s">
        <v>35</v>
      </c>
      <c r="B34" s="22">
        <f t="shared" si="4"/>
        <v>125015</v>
      </c>
      <c r="C34" s="30">
        <f>SUM(C35:C36)</f>
        <v>2634</v>
      </c>
      <c r="D34" s="30">
        <f t="shared" ref="D34:V34" si="13">SUM(D35:D36)</f>
        <v>9746</v>
      </c>
      <c r="E34" s="30">
        <f t="shared" si="13"/>
        <v>11630</v>
      </c>
      <c r="F34" s="30">
        <f t="shared" si="13"/>
        <v>11533</v>
      </c>
      <c r="G34" s="30">
        <f t="shared" si="13"/>
        <v>11740</v>
      </c>
      <c r="H34" s="30">
        <f t="shared" si="13"/>
        <v>11466</v>
      </c>
      <c r="I34" s="30">
        <f t="shared" si="13"/>
        <v>10576</v>
      </c>
      <c r="J34" s="30">
        <f t="shared" si="13"/>
        <v>9773</v>
      </c>
      <c r="K34" s="30">
        <f t="shared" si="13"/>
        <v>9011</v>
      </c>
      <c r="L34" s="30">
        <f t="shared" si="13"/>
        <v>8061</v>
      </c>
      <c r="M34" s="30">
        <f t="shared" si="13"/>
        <v>6871</v>
      </c>
      <c r="N34" s="29" t="s">
        <v>35</v>
      </c>
      <c r="O34" s="30">
        <f t="shared" si="13"/>
        <v>5807</v>
      </c>
      <c r="P34" s="30">
        <f t="shared" si="13"/>
        <v>4772</v>
      </c>
      <c r="Q34" s="30">
        <f t="shared" si="13"/>
        <v>3668</v>
      </c>
      <c r="R34" s="30">
        <f t="shared" si="13"/>
        <v>2694</v>
      </c>
      <c r="S34" s="30">
        <f t="shared" si="13"/>
        <v>1979</v>
      </c>
      <c r="T34" s="30">
        <f t="shared" si="13"/>
        <v>1370</v>
      </c>
      <c r="U34" s="30">
        <f t="shared" si="13"/>
        <v>909</v>
      </c>
      <c r="V34" s="30">
        <f t="shared" si="13"/>
        <v>775</v>
      </c>
    </row>
    <row r="35" spans="1:22" x14ac:dyDescent="0.2">
      <c r="A35" s="35" t="s">
        <v>25</v>
      </c>
      <c r="B35" s="22">
        <f t="shared" si="4"/>
        <v>62671</v>
      </c>
      <c r="C35" s="33">
        <v>1288</v>
      </c>
      <c r="D35" s="33">
        <v>4821</v>
      </c>
      <c r="E35" s="33">
        <v>5907</v>
      </c>
      <c r="F35" s="33">
        <v>5947</v>
      </c>
      <c r="G35" s="33">
        <v>6050</v>
      </c>
      <c r="H35" s="33">
        <v>5834</v>
      </c>
      <c r="I35" s="33">
        <v>5225</v>
      </c>
      <c r="J35" s="33">
        <v>4765</v>
      </c>
      <c r="K35" s="33">
        <v>4396</v>
      </c>
      <c r="L35" s="33">
        <v>3975</v>
      </c>
      <c r="M35" s="33">
        <v>3438</v>
      </c>
      <c r="N35" s="35" t="s">
        <v>25</v>
      </c>
      <c r="O35" s="33">
        <v>2939</v>
      </c>
      <c r="P35" s="33">
        <v>2426</v>
      </c>
      <c r="Q35" s="33">
        <v>1845</v>
      </c>
      <c r="R35" s="33">
        <v>1315</v>
      </c>
      <c r="S35" s="33">
        <v>996</v>
      </c>
      <c r="T35" s="33">
        <v>696</v>
      </c>
      <c r="U35" s="33">
        <v>443</v>
      </c>
      <c r="V35" s="33">
        <v>365</v>
      </c>
    </row>
    <row r="36" spans="1:22" x14ac:dyDescent="0.2">
      <c r="A36" s="35" t="s">
        <v>26</v>
      </c>
      <c r="B36" s="22">
        <f t="shared" si="4"/>
        <v>62344</v>
      </c>
      <c r="C36" s="33">
        <v>1346</v>
      </c>
      <c r="D36" s="33">
        <v>4925</v>
      </c>
      <c r="E36" s="33">
        <v>5723</v>
      </c>
      <c r="F36" s="33">
        <v>5586</v>
      </c>
      <c r="G36" s="33">
        <v>5690</v>
      </c>
      <c r="H36" s="33">
        <v>5632</v>
      </c>
      <c r="I36" s="33">
        <v>5351</v>
      </c>
      <c r="J36" s="33">
        <v>5008</v>
      </c>
      <c r="K36" s="33">
        <v>4615</v>
      </c>
      <c r="L36" s="33">
        <v>4086</v>
      </c>
      <c r="M36" s="33">
        <v>3433</v>
      </c>
      <c r="N36" s="35" t="s">
        <v>26</v>
      </c>
      <c r="O36" s="33">
        <v>2868</v>
      </c>
      <c r="P36" s="33">
        <v>2346</v>
      </c>
      <c r="Q36" s="33">
        <v>1823</v>
      </c>
      <c r="R36" s="33">
        <v>1379</v>
      </c>
      <c r="S36" s="33">
        <v>983</v>
      </c>
      <c r="T36" s="33">
        <v>674</v>
      </c>
      <c r="U36" s="33">
        <v>466</v>
      </c>
      <c r="V36" s="33">
        <v>410</v>
      </c>
    </row>
    <row r="37" spans="1:22" s="31" customFormat="1" x14ac:dyDescent="0.2">
      <c r="A37" s="28" t="s">
        <v>36</v>
      </c>
      <c r="B37" s="22">
        <f t="shared" si="4"/>
        <v>162467</v>
      </c>
      <c r="C37" s="22">
        <f>SUM(C38:C39)</f>
        <v>3343</v>
      </c>
      <c r="D37" s="22">
        <f t="shared" ref="D37:V37" si="14">SUM(D38:D39)</f>
        <v>12425</v>
      </c>
      <c r="E37" s="22">
        <f t="shared" si="14"/>
        <v>14979</v>
      </c>
      <c r="F37" s="22">
        <f t="shared" si="14"/>
        <v>14985</v>
      </c>
      <c r="G37" s="22">
        <f t="shared" si="14"/>
        <v>15292</v>
      </c>
      <c r="H37" s="22">
        <f t="shared" si="14"/>
        <v>14722</v>
      </c>
      <c r="I37" s="22">
        <f t="shared" si="14"/>
        <v>13513</v>
      </c>
      <c r="J37" s="22">
        <f t="shared" si="14"/>
        <v>12470</v>
      </c>
      <c r="K37" s="22">
        <f t="shared" si="14"/>
        <v>11555</v>
      </c>
      <c r="L37" s="22">
        <f t="shared" si="14"/>
        <v>10423</v>
      </c>
      <c r="M37" s="22">
        <f t="shared" si="14"/>
        <v>8931</v>
      </c>
      <c r="N37" s="28" t="s">
        <v>36</v>
      </c>
      <c r="O37" s="22">
        <f t="shared" si="14"/>
        <v>7587</v>
      </c>
      <c r="P37" s="22">
        <f t="shared" si="14"/>
        <v>6314</v>
      </c>
      <c r="Q37" s="22">
        <f t="shared" si="14"/>
        <v>4969</v>
      </c>
      <c r="R37" s="22">
        <f t="shared" si="14"/>
        <v>3738</v>
      </c>
      <c r="S37" s="22">
        <f t="shared" si="14"/>
        <v>2811</v>
      </c>
      <c r="T37" s="22">
        <f t="shared" si="14"/>
        <v>1966</v>
      </c>
      <c r="U37" s="22">
        <f t="shared" si="14"/>
        <v>1304</v>
      </c>
      <c r="V37" s="22">
        <f t="shared" si="14"/>
        <v>1140</v>
      </c>
    </row>
    <row r="38" spans="1:22" x14ac:dyDescent="0.2">
      <c r="A38" s="28" t="s">
        <v>25</v>
      </c>
      <c r="B38" s="22">
        <f t="shared" si="4"/>
        <v>81530</v>
      </c>
      <c r="C38" s="36">
        <f>SUM(C29,C32,C35)</f>
        <v>1639</v>
      </c>
      <c r="D38" s="36">
        <f t="shared" ref="D38:V39" si="15">SUM(D29,D32,D35)</f>
        <v>6173</v>
      </c>
      <c r="E38" s="36">
        <f t="shared" si="15"/>
        <v>7643</v>
      </c>
      <c r="F38" s="36">
        <f t="shared" si="15"/>
        <v>7749</v>
      </c>
      <c r="G38" s="36">
        <f t="shared" si="15"/>
        <v>7876</v>
      </c>
      <c r="H38" s="36">
        <f t="shared" si="15"/>
        <v>7487</v>
      </c>
      <c r="I38" s="36">
        <f t="shared" si="15"/>
        <v>6683</v>
      </c>
      <c r="J38" s="36">
        <f t="shared" si="15"/>
        <v>6084</v>
      </c>
      <c r="K38" s="36">
        <f t="shared" si="15"/>
        <v>5658</v>
      </c>
      <c r="L38" s="36">
        <f t="shared" si="15"/>
        <v>5143</v>
      </c>
      <c r="M38" s="36">
        <f t="shared" si="15"/>
        <v>4477</v>
      </c>
      <c r="N38" s="28" t="s">
        <v>25</v>
      </c>
      <c r="O38" s="36">
        <f t="shared" si="15"/>
        <v>3828</v>
      </c>
      <c r="P38" s="36">
        <f t="shared" si="15"/>
        <v>3192</v>
      </c>
      <c r="Q38" s="36">
        <f t="shared" si="15"/>
        <v>2498</v>
      </c>
      <c r="R38" s="36">
        <f t="shared" si="15"/>
        <v>1815</v>
      </c>
      <c r="S38" s="36">
        <f t="shared" si="15"/>
        <v>1402</v>
      </c>
      <c r="T38" s="36">
        <f t="shared" si="15"/>
        <v>1000</v>
      </c>
      <c r="U38" s="36">
        <f t="shared" si="15"/>
        <v>638</v>
      </c>
      <c r="V38" s="36">
        <f t="shared" si="15"/>
        <v>545</v>
      </c>
    </row>
    <row r="39" spans="1:22" x14ac:dyDescent="0.2">
      <c r="A39" s="28" t="s">
        <v>26</v>
      </c>
      <c r="B39" s="22">
        <f t="shared" si="4"/>
        <v>80937</v>
      </c>
      <c r="C39" s="36">
        <f>SUM(C30,C33,C36)</f>
        <v>1704</v>
      </c>
      <c r="D39" s="36">
        <f t="shared" si="15"/>
        <v>6252</v>
      </c>
      <c r="E39" s="36">
        <f t="shared" si="15"/>
        <v>7336</v>
      </c>
      <c r="F39" s="36">
        <f t="shared" si="15"/>
        <v>7236</v>
      </c>
      <c r="G39" s="36">
        <f t="shared" si="15"/>
        <v>7416</v>
      </c>
      <c r="H39" s="36">
        <f t="shared" si="15"/>
        <v>7235</v>
      </c>
      <c r="I39" s="36">
        <f t="shared" si="15"/>
        <v>6830</v>
      </c>
      <c r="J39" s="36">
        <f t="shared" si="15"/>
        <v>6386</v>
      </c>
      <c r="K39" s="36">
        <f t="shared" si="15"/>
        <v>5897</v>
      </c>
      <c r="L39" s="36">
        <f t="shared" si="15"/>
        <v>5280</v>
      </c>
      <c r="M39" s="36">
        <f t="shared" si="15"/>
        <v>4454</v>
      </c>
      <c r="N39" s="28" t="s">
        <v>26</v>
      </c>
      <c r="O39" s="36">
        <f t="shared" si="15"/>
        <v>3759</v>
      </c>
      <c r="P39" s="36">
        <f t="shared" si="15"/>
        <v>3122</v>
      </c>
      <c r="Q39" s="36">
        <f t="shared" si="15"/>
        <v>2471</v>
      </c>
      <c r="R39" s="36">
        <f t="shared" si="15"/>
        <v>1923</v>
      </c>
      <c r="S39" s="36">
        <f t="shared" si="15"/>
        <v>1409</v>
      </c>
      <c r="T39" s="36">
        <f t="shared" si="15"/>
        <v>966</v>
      </c>
      <c r="U39" s="36">
        <f t="shared" si="15"/>
        <v>666</v>
      </c>
      <c r="V39" s="36">
        <f t="shared" si="15"/>
        <v>595</v>
      </c>
    </row>
    <row r="40" spans="1:22" s="31" customFormat="1" x14ac:dyDescent="0.2">
      <c r="A40" s="29" t="s">
        <v>37</v>
      </c>
      <c r="B40" s="22">
        <f t="shared" si="4"/>
        <v>181517</v>
      </c>
      <c r="C40" s="30">
        <f>SUM(C41:C42)</f>
        <v>3321</v>
      </c>
      <c r="D40" s="30">
        <f t="shared" ref="D40:V40" si="16">SUM(D41:D42)</f>
        <v>13158</v>
      </c>
      <c r="E40" s="30">
        <f t="shared" si="16"/>
        <v>16460</v>
      </c>
      <c r="F40" s="30">
        <f t="shared" si="16"/>
        <v>15970</v>
      </c>
      <c r="G40" s="30">
        <f t="shared" si="16"/>
        <v>15337</v>
      </c>
      <c r="H40" s="30">
        <f t="shared" si="16"/>
        <v>15952</v>
      </c>
      <c r="I40" s="30">
        <f t="shared" si="16"/>
        <v>16257</v>
      </c>
      <c r="J40" s="30">
        <f t="shared" si="16"/>
        <v>15718</v>
      </c>
      <c r="K40" s="30">
        <f t="shared" si="16"/>
        <v>14443</v>
      </c>
      <c r="L40" s="30">
        <f t="shared" si="16"/>
        <v>12686</v>
      </c>
      <c r="M40" s="30">
        <f t="shared" si="16"/>
        <v>10877</v>
      </c>
      <c r="N40" s="29" t="s">
        <v>37</v>
      </c>
      <c r="O40" s="30">
        <f t="shared" si="16"/>
        <v>9052</v>
      </c>
      <c r="P40" s="30">
        <f t="shared" si="16"/>
        <v>7201</v>
      </c>
      <c r="Q40" s="30">
        <f t="shared" si="16"/>
        <v>5285</v>
      </c>
      <c r="R40" s="30">
        <f t="shared" si="16"/>
        <v>3652</v>
      </c>
      <c r="S40" s="30">
        <f t="shared" si="16"/>
        <v>2513</v>
      </c>
      <c r="T40" s="30">
        <f t="shared" si="16"/>
        <v>1640</v>
      </c>
      <c r="U40" s="30">
        <f t="shared" si="16"/>
        <v>1032</v>
      </c>
      <c r="V40" s="30">
        <f t="shared" si="16"/>
        <v>963</v>
      </c>
    </row>
    <row r="41" spans="1:22" x14ac:dyDescent="0.2">
      <c r="A41" s="35" t="s">
        <v>25</v>
      </c>
      <c r="B41" s="22">
        <f t="shared" si="4"/>
        <v>90350</v>
      </c>
      <c r="C41" s="33">
        <v>1660</v>
      </c>
      <c r="D41" s="33">
        <v>6493</v>
      </c>
      <c r="E41" s="33">
        <v>8394</v>
      </c>
      <c r="F41" s="33">
        <v>8093</v>
      </c>
      <c r="G41" s="33">
        <v>7784</v>
      </c>
      <c r="H41" s="33">
        <v>7979</v>
      </c>
      <c r="I41" s="33">
        <v>7927</v>
      </c>
      <c r="J41" s="33">
        <v>7592</v>
      </c>
      <c r="K41" s="33">
        <v>7025</v>
      </c>
      <c r="L41" s="33">
        <v>6290</v>
      </c>
      <c r="M41" s="33">
        <v>5522</v>
      </c>
      <c r="N41" s="35" t="s">
        <v>25</v>
      </c>
      <c r="O41" s="33">
        <v>4548</v>
      </c>
      <c r="P41" s="33">
        <v>3635</v>
      </c>
      <c r="Q41" s="33">
        <v>2682</v>
      </c>
      <c r="R41" s="33">
        <v>1827</v>
      </c>
      <c r="S41" s="33">
        <v>1225</v>
      </c>
      <c r="T41" s="33">
        <v>793</v>
      </c>
      <c r="U41" s="33">
        <v>485</v>
      </c>
      <c r="V41" s="33">
        <v>396</v>
      </c>
    </row>
    <row r="42" spans="1:22" x14ac:dyDescent="0.2">
      <c r="A42" s="35" t="s">
        <v>26</v>
      </c>
      <c r="B42" s="22">
        <f t="shared" si="4"/>
        <v>91167</v>
      </c>
      <c r="C42" s="33">
        <v>1661</v>
      </c>
      <c r="D42" s="33">
        <v>6665</v>
      </c>
      <c r="E42" s="33">
        <v>8066</v>
      </c>
      <c r="F42" s="33">
        <v>7877</v>
      </c>
      <c r="G42" s="33">
        <v>7553</v>
      </c>
      <c r="H42" s="33">
        <v>7973</v>
      </c>
      <c r="I42" s="33">
        <v>8330</v>
      </c>
      <c r="J42" s="33">
        <v>8126</v>
      </c>
      <c r="K42" s="33">
        <v>7418</v>
      </c>
      <c r="L42" s="33">
        <v>6396</v>
      </c>
      <c r="M42" s="33">
        <v>5355</v>
      </c>
      <c r="N42" s="35" t="s">
        <v>26</v>
      </c>
      <c r="O42" s="33">
        <v>4504</v>
      </c>
      <c r="P42" s="33">
        <v>3566</v>
      </c>
      <c r="Q42" s="33">
        <v>2603</v>
      </c>
      <c r="R42" s="33">
        <v>1825</v>
      </c>
      <c r="S42" s="33">
        <v>1288</v>
      </c>
      <c r="T42" s="33">
        <v>847</v>
      </c>
      <c r="U42" s="33">
        <v>547</v>
      </c>
      <c r="V42" s="33">
        <v>567</v>
      </c>
    </row>
    <row r="43" spans="1:22" s="31" customFormat="1" x14ac:dyDescent="0.2">
      <c r="A43" s="29" t="s">
        <v>38</v>
      </c>
      <c r="B43" s="22">
        <f t="shared" si="4"/>
        <v>8827</v>
      </c>
      <c r="C43" s="30">
        <f>SUM(C44:C45)</f>
        <v>141</v>
      </c>
      <c r="D43" s="30">
        <f t="shared" ref="D43:V43" si="17">SUM(D44:D45)</f>
        <v>621</v>
      </c>
      <c r="E43" s="30">
        <f t="shared" si="17"/>
        <v>790</v>
      </c>
      <c r="F43" s="30">
        <f t="shared" si="17"/>
        <v>816</v>
      </c>
      <c r="G43" s="30">
        <f t="shared" si="17"/>
        <v>870</v>
      </c>
      <c r="H43" s="30">
        <f t="shared" si="17"/>
        <v>799</v>
      </c>
      <c r="I43" s="30">
        <f t="shared" si="17"/>
        <v>682</v>
      </c>
      <c r="J43" s="30">
        <f t="shared" si="17"/>
        <v>592</v>
      </c>
      <c r="K43" s="30">
        <f t="shared" si="17"/>
        <v>583</v>
      </c>
      <c r="L43" s="30">
        <f t="shared" si="17"/>
        <v>596</v>
      </c>
      <c r="M43" s="30">
        <f t="shared" si="17"/>
        <v>511</v>
      </c>
      <c r="N43" s="29" t="s">
        <v>38</v>
      </c>
      <c r="O43" s="30">
        <f t="shared" si="17"/>
        <v>421</v>
      </c>
      <c r="P43" s="30">
        <f t="shared" si="17"/>
        <v>369</v>
      </c>
      <c r="Q43" s="30">
        <f t="shared" si="17"/>
        <v>295</v>
      </c>
      <c r="R43" s="30">
        <f t="shared" si="17"/>
        <v>236</v>
      </c>
      <c r="S43" s="30">
        <f t="shared" si="17"/>
        <v>211</v>
      </c>
      <c r="T43" s="30">
        <f t="shared" si="17"/>
        <v>146</v>
      </c>
      <c r="U43" s="30">
        <f t="shared" si="17"/>
        <v>69</v>
      </c>
      <c r="V43" s="30">
        <f t="shared" si="17"/>
        <v>79</v>
      </c>
    </row>
    <row r="44" spans="1:22" x14ac:dyDescent="0.2">
      <c r="A44" s="35" t="s">
        <v>25</v>
      </c>
      <c r="B44" s="22">
        <f t="shared" si="4"/>
        <v>4496</v>
      </c>
      <c r="C44" s="33">
        <v>73</v>
      </c>
      <c r="D44" s="33">
        <v>299</v>
      </c>
      <c r="E44" s="33">
        <v>384</v>
      </c>
      <c r="F44" s="33">
        <v>416</v>
      </c>
      <c r="G44" s="33">
        <v>464</v>
      </c>
      <c r="H44" s="33">
        <v>416</v>
      </c>
      <c r="I44" s="33">
        <v>341</v>
      </c>
      <c r="J44" s="33">
        <v>294</v>
      </c>
      <c r="K44" s="33">
        <v>291</v>
      </c>
      <c r="L44" s="33">
        <v>304</v>
      </c>
      <c r="M44" s="33">
        <v>258</v>
      </c>
      <c r="N44" s="35" t="s">
        <v>25</v>
      </c>
      <c r="O44" s="33">
        <v>222</v>
      </c>
      <c r="P44" s="33">
        <v>198</v>
      </c>
      <c r="Q44" s="33">
        <v>154</v>
      </c>
      <c r="R44" s="33">
        <v>121</v>
      </c>
      <c r="S44" s="33">
        <v>111</v>
      </c>
      <c r="T44" s="33">
        <v>77</v>
      </c>
      <c r="U44" s="33">
        <v>38</v>
      </c>
      <c r="V44" s="33">
        <v>35</v>
      </c>
    </row>
    <row r="45" spans="1:22" x14ac:dyDescent="0.2">
      <c r="A45" s="35" t="s">
        <v>26</v>
      </c>
      <c r="B45" s="22">
        <f t="shared" si="4"/>
        <v>4331</v>
      </c>
      <c r="C45" s="33">
        <v>68</v>
      </c>
      <c r="D45" s="33">
        <v>322</v>
      </c>
      <c r="E45" s="33">
        <v>406</v>
      </c>
      <c r="F45" s="33">
        <v>400</v>
      </c>
      <c r="G45" s="33">
        <v>406</v>
      </c>
      <c r="H45" s="33">
        <v>383</v>
      </c>
      <c r="I45" s="33">
        <v>341</v>
      </c>
      <c r="J45" s="33">
        <v>298</v>
      </c>
      <c r="K45" s="33">
        <v>292</v>
      </c>
      <c r="L45" s="33">
        <v>292</v>
      </c>
      <c r="M45" s="33">
        <v>253</v>
      </c>
      <c r="N45" s="35" t="s">
        <v>26</v>
      </c>
      <c r="O45" s="33">
        <v>199</v>
      </c>
      <c r="P45" s="33">
        <v>171</v>
      </c>
      <c r="Q45" s="33">
        <v>141</v>
      </c>
      <c r="R45" s="33">
        <v>115</v>
      </c>
      <c r="S45" s="33">
        <v>100</v>
      </c>
      <c r="T45" s="33">
        <v>69</v>
      </c>
      <c r="U45" s="33">
        <v>31</v>
      </c>
      <c r="V45" s="33">
        <v>44</v>
      </c>
    </row>
    <row r="46" spans="1:22" s="31" customFormat="1" x14ac:dyDescent="0.2">
      <c r="A46" s="28" t="s">
        <v>39</v>
      </c>
      <c r="B46" s="22">
        <f t="shared" si="4"/>
        <v>190344</v>
      </c>
      <c r="C46" s="22">
        <f>SUM(C47:C48)</f>
        <v>3462</v>
      </c>
      <c r="D46" s="22">
        <f t="shared" ref="D46:V46" si="18">SUM(D47:D48)</f>
        <v>13779</v>
      </c>
      <c r="E46" s="22">
        <f t="shared" si="18"/>
        <v>17250</v>
      </c>
      <c r="F46" s="22">
        <f t="shared" si="18"/>
        <v>16786</v>
      </c>
      <c r="G46" s="22">
        <f t="shared" si="18"/>
        <v>16207</v>
      </c>
      <c r="H46" s="22">
        <f t="shared" si="18"/>
        <v>16751</v>
      </c>
      <c r="I46" s="22">
        <f t="shared" si="18"/>
        <v>16939</v>
      </c>
      <c r="J46" s="22">
        <f t="shared" si="18"/>
        <v>16310</v>
      </c>
      <c r="K46" s="22">
        <f t="shared" si="18"/>
        <v>15026</v>
      </c>
      <c r="L46" s="22">
        <f t="shared" si="18"/>
        <v>13282</v>
      </c>
      <c r="M46" s="22">
        <f t="shared" si="18"/>
        <v>11388</v>
      </c>
      <c r="N46" s="28" t="s">
        <v>39</v>
      </c>
      <c r="O46" s="22">
        <f t="shared" si="18"/>
        <v>9473</v>
      </c>
      <c r="P46" s="22">
        <f t="shared" si="18"/>
        <v>7570</v>
      </c>
      <c r="Q46" s="22">
        <f t="shared" si="18"/>
        <v>5580</v>
      </c>
      <c r="R46" s="22">
        <f t="shared" si="18"/>
        <v>3888</v>
      </c>
      <c r="S46" s="22">
        <f t="shared" si="18"/>
        <v>2724</v>
      </c>
      <c r="T46" s="22">
        <f t="shared" si="18"/>
        <v>1786</v>
      </c>
      <c r="U46" s="22">
        <f t="shared" si="18"/>
        <v>1101</v>
      </c>
      <c r="V46" s="22">
        <f t="shared" si="18"/>
        <v>1042</v>
      </c>
    </row>
    <row r="47" spans="1:22" x14ac:dyDescent="0.2">
      <c r="A47" s="28" t="s">
        <v>25</v>
      </c>
      <c r="B47" s="22">
        <f t="shared" si="4"/>
        <v>94846</v>
      </c>
      <c r="C47" s="36">
        <f>SUM(C41,C44)</f>
        <v>1733</v>
      </c>
      <c r="D47" s="36">
        <f t="shared" ref="D47:V48" si="19">SUM(D41,D44)</f>
        <v>6792</v>
      </c>
      <c r="E47" s="36">
        <f t="shared" si="19"/>
        <v>8778</v>
      </c>
      <c r="F47" s="36">
        <f t="shared" si="19"/>
        <v>8509</v>
      </c>
      <c r="G47" s="36">
        <f t="shared" si="19"/>
        <v>8248</v>
      </c>
      <c r="H47" s="36">
        <f t="shared" si="19"/>
        <v>8395</v>
      </c>
      <c r="I47" s="36">
        <f t="shared" si="19"/>
        <v>8268</v>
      </c>
      <c r="J47" s="36">
        <f t="shared" si="19"/>
        <v>7886</v>
      </c>
      <c r="K47" s="36">
        <f t="shared" si="19"/>
        <v>7316</v>
      </c>
      <c r="L47" s="36">
        <f t="shared" si="19"/>
        <v>6594</v>
      </c>
      <c r="M47" s="36">
        <f t="shared" si="19"/>
        <v>5780</v>
      </c>
      <c r="N47" s="28" t="s">
        <v>25</v>
      </c>
      <c r="O47" s="36">
        <f t="shared" si="19"/>
        <v>4770</v>
      </c>
      <c r="P47" s="36">
        <f t="shared" si="19"/>
        <v>3833</v>
      </c>
      <c r="Q47" s="36">
        <f t="shared" si="19"/>
        <v>2836</v>
      </c>
      <c r="R47" s="36">
        <f t="shared" si="19"/>
        <v>1948</v>
      </c>
      <c r="S47" s="36">
        <f t="shared" si="19"/>
        <v>1336</v>
      </c>
      <c r="T47" s="36">
        <f t="shared" si="19"/>
        <v>870</v>
      </c>
      <c r="U47" s="36">
        <f t="shared" si="19"/>
        <v>523</v>
      </c>
      <c r="V47" s="36">
        <f t="shared" si="19"/>
        <v>431</v>
      </c>
    </row>
    <row r="48" spans="1:22" x14ac:dyDescent="0.2">
      <c r="A48" s="28" t="s">
        <v>26</v>
      </c>
      <c r="B48" s="22">
        <f t="shared" si="4"/>
        <v>95498</v>
      </c>
      <c r="C48" s="36">
        <f>SUM(C42,C45)</f>
        <v>1729</v>
      </c>
      <c r="D48" s="36">
        <f t="shared" si="19"/>
        <v>6987</v>
      </c>
      <c r="E48" s="36">
        <f t="shared" si="19"/>
        <v>8472</v>
      </c>
      <c r="F48" s="36">
        <f t="shared" si="19"/>
        <v>8277</v>
      </c>
      <c r="G48" s="36">
        <f t="shared" si="19"/>
        <v>7959</v>
      </c>
      <c r="H48" s="36">
        <f t="shared" si="19"/>
        <v>8356</v>
      </c>
      <c r="I48" s="36">
        <f t="shared" si="19"/>
        <v>8671</v>
      </c>
      <c r="J48" s="36">
        <f t="shared" si="19"/>
        <v>8424</v>
      </c>
      <c r="K48" s="36">
        <f t="shared" si="19"/>
        <v>7710</v>
      </c>
      <c r="L48" s="36">
        <f t="shared" si="19"/>
        <v>6688</v>
      </c>
      <c r="M48" s="36">
        <f t="shared" si="19"/>
        <v>5608</v>
      </c>
      <c r="N48" s="28" t="s">
        <v>26</v>
      </c>
      <c r="O48" s="36">
        <f t="shared" si="19"/>
        <v>4703</v>
      </c>
      <c r="P48" s="36">
        <f t="shared" si="19"/>
        <v>3737</v>
      </c>
      <c r="Q48" s="36">
        <f t="shared" si="19"/>
        <v>2744</v>
      </c>
      <c r="R48" s="36">
        <f t="shared" si="19"/>
        <v>1940</v>
      </c>
      <c r="S48" s="36">
        <f t="shared" si="19"/>
        <v>1388</v>
      </c>
      <c r="T48" s="36">
        <f t="shared" si="19"/>
        <v>916</v>
      </c>
      <c r="U48" s="36">
        <f t="shared" si="19"/>
        <v>578</v>
      </c>
      <c r="V48" s="36">
        <f t="shared" si="19"/>
        <v>611</v>
      </c>
    </row>
    <row r="49" spans="1:17" x14ac:dyDescent="0.2">
      <c r="A49" s="1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1"/>
      <c r="O49" s="38"/>
      <c r="P49" s="38"/>
      <c r="Q49" s="38"/>
    </row>
    <row r="50" spans="1:17" x14ac:dyDescent="0.2">
      <c r="A50" s="39" t="s">
        <v>40</v>
      </c>
      <c r="N50" s="39" t="s">
        <v>40</v>
      </c>
    </row>
  </sheetData>
  <mergeCells count="4">
    <mergeCell ref="A5:A6"/>
    <mergeCell ref="B5:B6"/>
    <mergeCell ref="C5:M5"/>
    <mergeCell ref="N5:N6"/>
  </mergeCells>
  <pageMargins left="0.2" right="0.1" top="0.2" bottom="0.2" header="0.31496062992126" footer="0.31496062992126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General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2016-05-24T19:36:04Z</dcterms:created>
  <dcterms:modified xsi:type="dcterms:W3CDTF">2016-05-24T19:36:58Z</dcterms:modified>
</cp:coreProperties>
</file>